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P:\03_PC Allgemein\01_Regelwerk Leitfaden Vorlagen\"/>
    </mc:Choice>
  </mc:AlternateContent>
  <xr:revisionPtr revIDLastSave="0" documentId="13_ncr:1_{456045B7-071D-49A7-8311-81E968821429}" xr6:coauthVersionLast="47" xr6:coauthVersionMax="47" xr10:uidLastSave="{00000000-0000-0000-0000-000000000000}"/>
  <bookViews>
    <workbookView xWindow="57480" yWindow="-120" windowWidth="29040" windowHeight="15840" activeTab="1" xr2:uid="{49A014F6-EF28-4F53-BB5E-4B07CB3391ED}"/>
  </bookViews>
  <sheets>
    <sheet name="Anleitung Meldedatei Abo NR" sheetId="2" r:id="rId1"/>
    <sheet name="Muster Meldedatei Abo NR" sheetId="1" r:id="rId2"/>
  </sheets>
  <definedNames>
    <definedName name="_xlnm.Print_Area" localSheetId="0">'Anleitung Meldedatei Abo NR'!$A$1:$A$28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 l="1"/>
  <c r="I45" i="1"/>
  <c r="G47" i="1"/>
  <c r="I47" i="1" l="1"/>
  <c r="D38" i="1" l="1"/>
  <c r="D39" i="1" s="1"/>
  <c r="C38" i="1"/>
  <c r="C39" i="1" s="1"/>
  <c r="H47" i="1" s="1"/>
  <c r="B38" i="1"/>
  <c r="B39" i="1" s="1"/>
  <c r="E8" i="1"/>
  <c r="E9" i="1"/>
  <c r="F9" i="1" s="1"/>
  <c r="E10" i="1"/>
  <c r="E11" i="1"/>
  <c r="F11" i="1" s="1"/>
  <c r="E12" i="1"/>
  <c r="F12" i="1" s="1"/>
  <c r="E13" i="1"/>
  <c r="F13" i="1" s="1"/>
  <c r="E14" i="1"/>
  <c r="F14" i="1" s="1"/>
  <c r="E15" i="1"/>
  <c r="E16" i="1"/>
  <c r="E17" i="1"/>
  <c r="F17" i="1" s="1"/>
  <c r="E18" i="1"/>
  <c r="E19" i="1"/>
  <c r="F19" i="1" s="1"/>
  <c r="E20" i="1"/>
  <c r="F20" i="1" s="1"/>
  <c r="E21" i="1"/>
  <c r="F21" i="1" s="1"/>
  <c r="E22" i="1"/>
  <c r="F23" i="1" s="1"/>
  <c r="E23" i="1"/>
  <c r="E24" i="1"/>
  <c r="E25" i="1"/>
  <c r="F25" i="1" s="1"/>
  <c r="E26" i="1"/>
  <c r="E27" i="1"/>
  <c r="F27" i="1" s="1"/>
  <c r="E28" i="1"/>
  <c r="F28" i="1" s="1"/>
  <c r="E29" i="1"/>
  <c r="F29" i="1" s="1"/>
  <c r="E30" i="1"/>
  <c r="F30" i="1" s="1"/>
  <c r="E31" i="1"/>
  <c r="E32" i="1"/>
  <c r="F32" i="1" s="1"/>
  <c r="E33" i="1"/>
  <c r="F33" i="1" s="1"/>
  <c r="E34" i="1"/>
  <c r="E35" i="1"/>
  <c r="E36" i="1"/>
  <c r="F36" i="1" s="1"/>
  <c r="E37" i="1"/>
  <c r="F37" i="1" s="1"/>
  <c r="E7" i="1"/>
  <c r="E38" i="1" s="1"/>
  <c r="E39" i="1" s="1"/>
  <c r="F24" i="1" l="1"/>
  <c r="F16" i="1"/>
  <c r="F31" i="1"/>
  <c r="F15" i="1"/>
  <c r="F22" i="1"/>
  <c r="F35" i="1"/>
  <c r="F34" i="1"/>
  <c r="F26" i="1"/>
  <c r="F18" i="1"/>
  <c r="F10" i="1"/>
  <c r="F8" i="1"/>
</calcChain>
</file>

<file path=xl/sharedStrings.xml><?xml version="1.0" encoding="utf-8"?>
<sst xmlns="http://schemas.openxmlformats.org/spreadsheetml/2006/main" count="51" uniqueCount="44">
  <si>
    <t>Bestand pro Tag</t>
  </si>
  <si>
    <t>Diff Vortag</t>
  </si>
  <si>
    <t>Online</t>
  </si>
  <si>
    <t>aktiv seit</t>
  </si>
  <si>
    <t>Plattform</t>
  </si>
  <si>
    <t>Abo-Nutzungsrechte</t>
  </si>
  <si>
    <t>In die GRÜN umrahmten Felder</t>
  </si>
  <si>
    <t>einzutragen</t>
  </si>
  <si>
    <t>Mindestlaufzeit: zwei Kalendertage</t>
  </si>
  <si>
    <t>Maximale Laufzeit: zwei Jahre</t>
  </si>
  <si>
    <t>sind die Kalendertage des Monats</t>
  </si>
  <si>
    <t>Laufzeit Abo</t>
  </si>
  <si>
    <t>Tagesbestand</t>
  </si>
  <si>
    <t>Anleitung für die Verwendung der Datei.</t>
  </si>
  <si>
    <t>ist der Tagesbestand</t>
  </si>
  <si>
    <t>Der Tagesbestand Summe aller aktiven bezahlte Nutzungsrechte an dem jeweiligen Tag.
Tagesbestand = Bestandkunden + Neuverkäufe - Stornierungen +/- Sonstige Korrekturen</t>
  </si>
  <si>
    <t>Datum</t>
  </si>
  <si>
    <r>
      <t>Hinweis:</t>
    </r>
    <r>
      <rPr>
        <sz val="11"/>
        <color indexed="10"/>
        <rFont val="Calibri"/>
        <family val="2"/>
      </rPr>
      <t xml:space="preserve"> 
Die zur Verfügung gestellte Matrix ist ein unverbindliches Muster. Für die Richtigkeit der gemeldeten Zahlen ist auch bei Verwendung der Muster ausschließlich der Anbieter verantwortlich.</t>
    </r>
  </si>
  <si>
    <t xml:space="preserve">ist die Angebotsplattform </t>
  </si>
  <si>
    <t>Kalendertage</t>
  </si>
  <si>
    <r>
      <t>Hinweis:</t>
    </r>
    <r>
      <rPr>
        <sz val="11"/>
        <color indexed="10"/>
        <rFont val="Calibri"/>
        <family val="2"/>
      </rPr>
      <t xml:space="preserve"> 
Die zur Verfügung gestellte Datei ist ein unverbindliches Muster.  Für die Richtigkeit der gemeldeten Zahlen ist auch bei Verwendung der Muster ausschließlich der Anbieter verantwortlich.</t>
    </r>
  </si>
  <si>
    <t xml:space="preserve">Alle Angebotsvarianten, über die Nutzungsrechte gemeldet werden sollen, sind in einer Liste zu dokumentieren. Die Liste ist  im Rahmen der Prüfung vorzulegen. Die Angebotsvarianten müssen nicht identisch sein mit der akutellen Preisliste. </t>
  </si>
  <si>
    <t xml:space="preserve">Bestand pro Tag </t>
  </si>
  <si>
    <t>Preiskorridor bis 1,99 €</t>
  </si>
  <si>
    <t>Preiskorridor 2,00 € - 6,99 €</t>
  </si>
  <si>
    <t xml:space="preserve"> Preiskorridor 7,00 € und mehr</t>
  </si>
  <si>
    <t>Stand: April 2022</t>
  </si>
  <si>
    <t>Preiskorridor bis 1,99 €  / Preiskorridor 2,00 € - 6,99 € /  Preiskorridor 7,00 € und mehr</t>
  </si>
  <si>
    <t xml:space="preserve"> Summe alle Preiskorridore</t>
  </si>
  <si>
    <t>Angebotsschlüssel System</t>
  </si>
  <si>
    <t>Angebotsbeschreibung</t>
  </si>
  <si>
    <t>Angebotsplattform</t>
  </si>
  <si>
    <t>Preisanteil PC 1</t>
  </si>
  <si>
    <t>Preisanteil PC 2</t>
  </si>
  <si>
    <t>Meldewert anteilig</t>
  </si>
  <si>
    <t>Prob1M_99_499</t>
  </si>
  <si>
    <t>Prob1M_99_499_xmas17</t>
  </si>
  <si>
    <t xml:space="preserve">Angebotsmodelle am Markt mit Meldewerten </t>
  </si>
  <si>
    <r>
      <t xml:space="preserve">Nutzungsrechte </t>
    </r>
    <r>
      <rPr>
        <b/>
        <sz val="12"/>
        <color rgb="FF00B050"/>
        <rFont val="Calibri"/>
        <family val="2"/>
      </rPr>
      <t xml:space="preserve">Ø pro Kalendertag </t>
    </r>
  </si>
  <si>
    <t xml:space="preserve">xmas Flyer 2017 - 0,99 im ersten Monat. Anschließend 4,99 € mtl. </t>
  </si>
  <si>
    <t xml:space="preserve">Web - 0,99 € im ersten Monat. Anschließend 4,99 € mtl. </t>
  </si>
  <si>
    <t>Eine Meldung ist pro Angebotsplattform (Online, iOS, Google etc.) sowie nach  Preiskorridoren zu erstellen. siehe auch untenstehend "Angebotsvarianten am Markt mit Meldewerten"</t>
  </si>
  <si>
    <t xml:space="preserve">Angebotsvarianten am Markt mit Meldewerten </t>
  </si>
  <si>
    <t xml:space="preserve">Jede Angebotsvariante wird je nach Höhe des (darin enthaltenden) Preisanteils für das Paid-Content-Angebot einem der 3 definierten Preiskorridore zugeordnet: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</si>
</sst>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4" x14ac:knownFonts="1">
    <font>
      <sz val="11"/>
      <color theme="1"/>
      <name val="Calibri"/>
      <family val="2"/>
      <scheme val="minor"/>
    </font>
    <font>
      <b/>
      <sz val="11"/>
      <color theme="1"/>
      <name val="Calibri"/>
      <family val="2"/>
      <scheme val="minor"/>
    </font>
    <font>
      <sz val="11"/>
      <color theme="1"/>
      <name val="Calibri"/>
      <family val="2"/>
    </font>
    <font>
      <b/>
      <sz val="11"/>
      <color rgb="FF000000"/>
      <name val="Calibri"/>
      <family val="2"/>
    </font>
    <font>
      <b/>
      <sz val="11"/>
      <color rgb="FFFF0000"/>
      <name val="Calibri"/>
      <family val="2"/>
      <scheme val="minor"/>
    </font>
    <font>
      <sz val="11"/>
      <color indexed="10"/>
      <name val="Calibri"/>
      <family val="2"/>
    </font>
    <font>
      <b/>
      <sz val="20"/>
      <color theme="1"/>
      <name val="Calibri"/>
      <family val="2"/>
      <scheme val="minor"/>
    </font>
    <font>
      <b/>
      <sz val="10"/>
      <color theme="1"/>
      <name val="Calibri"/>
      <family val="2"/>
    </font>
    <font>
      <b/>
      <sz val="11"/>
      <color rgb="FF00B050"/>
      <name val="Calibri"/>
      <family val="2"/>
      <scheme val="minor"/>
    </font>
    <font>
      <b/>
      <sz val="12"/>
      <color rgb="FF00B050"/>
      <name val="Calibri"/>
      <family val="2"/>
      <scheme val="minor"/>
    </font>
    <font>
      <b/>
      <sz val="12"/>
      <color rgb="FF00B050"/>
      <name val="Calibri"/>
      <family val="2"/>
    </font>
    <font>
      <sz val="12"/>
      <color theme="1"/>
      <name val="Calibri"/>
      <family val="2"/>
      <scheme val="minor"/>
    </font>
    <font>
      <b/>
      <sz val="14"/>
      <color rgb="FF00B050"/>
      <name val="Calibri"/>
      <family val="2"/>
      <scheme val="minor"/>
    </font>
    <font>
      <i/>
      <sz val="11"/>
      <color rgb="FF00B05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thin">
        <color rgb="FFA6A6A6"/>
      </top>
      <bottom style="thin">
        <color rgb="FFA6A6A6"/>
      </bottom>
      <diagonal/>
    </border>
    <border>
      <left/>
      <right/>
      <top/>
      <bottom style="thin">
        <color indexed="64"/>
      </bottom>
      <diagonal/>
    </border>
    <border>
      <left/>
      <right/>
      <top style="thin">
        <color indexed="64"/>
      </top>
      <bottom/>
      <diagonal/>
    </border>
    <border>
      <left/>
      <right/>
      <top/>
      <bottom style="thin">
        <color rgb="FF00B050"/>
      </bottom>
      <diagonal/>
    </border>
    <border>
      <left style="medium">
        <color rgb="FF00B050"/>
      </left>
      <right style="medium">
        <color rgb="FF00B050"/>
      </right>
      <top/>
      <bottom style="thin">
        <color rgb="FFA6A6A6"/>
      </bottom>
      <diagonal/>
    </border>
    <border>
      <left style="medium">
        <color indexed="64"/>
      </left>
      <right style="thin">
        <color rgb="FFA6A6A6"/>
      </right>
      <top style="medium">
        <color indexed="64"/>
      </top>
      <bottom style="medium">
        <color indexed="64"/>
      </bottom>
      <diagonal/>
    </border>
    <border>
      <left style="thin">
        <color rgb="FFA6A6A6"/>
      </left>
      <right style="thin">
        <color rgb="FFA6A6A6"/>
      </right>
      <top style="medium">
        <color indexed="64"/>
      </top>
      <bottom style="medium">
        <color indexed="64"/>
      </bottom>
      <diagonal/>
    </border>
    <border>
      <left style="thin">
        <color rgb="FFA6A6A6"/>
      </left>
      <right style="medium">
        <color indexed="64"/>
      </right>
      <top style="medium">
        <color indexed="64"/>
      </top>
      <bottom style="medium">
        <color indexed="64"/>
      </bottom>
      <diagonal/>
    </border>
    <border>
      <left style="medium">
        <color rgb="FF00B050"/>
      </left>
      <right style="medium">
        <color rgb="FF00B050"/>
      </right>
      <top style="medium">
        <color indexed="64"/>
      </top>
      <bottom style="thin">
        <color rgb="FFA6A6A6"/>
      </bottom>
      <diagonal/>
    </border>
    <border>
      <left style="medium">
        <color rgb="FF00B050"/>
      </left>
      <right style="medium">
        <color rgb="FF00B050"/>
      </right>
      <top style="thin">
        <color rgb="FFA6A6A6"/>
      </top>
      <bottom style="medium">
        <color rgb="FF00B050"/>
      </bottom>
      <diagonal/>
    </border>
    <border>
      <left style="thin">
        <color rgb="FFA6A6A6"/>
      </left>
      <right/>
      <top style="medium">
        <color indexed="64"/>
      </top>
      <bottom style="medium">
        <color indexed="64"/>
      </bottom>
      <diagonal/>
    </border>
  </borders>
  <cellStyleXfs count="1">
    <xf numFmtId="0" fontId="0" fillId="0" borderId="0"/>
  </cellStyleXfs>
  <cellXfs count="52">
    <xf numFmtId="0" fontId="0" fillId="0" borderId="0" xfId="0"/>
    <xf numFmtId="0" fontId="0" fillId="0" borderId="0" xfId="0" applyAlignment="1"/>
    <xf numFmtId="0" fontId="2" fillId="0" borderId="1" xfId="0" applyFont="1" applyBorder="1" applyAlignment="1" applyProtection="1">
      <alignment horizontal="center" vertical="top"/>
      <protection locked="0"/>
    </xf>
    <xf numFmtId="164" fontId="2" fillId="0" borderId="2" xfId="0" applyNumberFormat="1" applyFont="1" applyBorder="1" applyAlignment="1" applyProtection="1">
      <alignment horizontal="center" vertical="center"/>
      <protection locked="0"/>
    </xf>
    <xf numFmtId="164" fontId="1" fillId="0" borderId="0" xfId="0" applyNumberFormat="1" applyFont="1" applyAlignment="1">
      <alignment horizontal="center"/>
    </xf>
    <xf numFmtId="164" fontId="1" fillId="0" borderId="0" xfId="0" applyNumberFormat="1" applyFont="1" applyAlignment="1"/>
    <xf numFmtId="0" fontId="4" fillId="2" borderId="5" xfId="0" applyFont="1" applyFill="1" applyBorder="1" applyAlignment="1">
      <alignment wrapText="1"/>
    </xf>
    <xf numFmtId="0" fontId="0" fillId="2" borderId="0" xfId="0" applyFill="1"/>
    <xf numFmtId="0" fontId="0" fillId="2" borderId="0" xfId="0" applyFill="1" applyAlignment="1">
      <alignment wrapText="1"/>
    </xf>
    <xf numFmtId="0" fontId="1" fillId="2" borderId="5" xfId="0" applyFont="1" applyFill="1" applyBorder="1" applyAlignment="1">
      <alignment horizontal="left" vertical="center" wrapText="1"/>
    </xf>
    <xf numFmtId="0" fontId="0" fillId="2" borderId="0" xfId="0" applyFill="1" applyAlignment="1">
      <alignment horizontal="left" vertical="center" wrapText="1" indent="2"/>
    </xf>
    <xf numFmtId="49" fontId="0" fillId="2" borderId="0" xfId="0" applyNumberFormat="1" applyFill="1" applyAlignment="1">
      <alignment horizontal="left" indent="2"/>
    </xf>
    <xf numFmtId="0" fontId="0" fillId="2" borderId="0" xfId="0" applyFill="1" applyAlignment="1">
      <alignment horizontal="left" vertical="center" wrapText="1"/>
    </xf>
    <xf numFmtId="0" fontId="0" fillId="2" borderId="0" xfId="0" applyFill="1" applyAlignment="1">
      <alignment horizontal="left" vertical="top" wrapText="1"/>
    </xf>
    <xf numFmtId="14" fontId="2" fillId="0" borderId="6"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64" fontId="4" fillId="0" borderId="0" xfId="0" applyNumberFormat="1" applyFont="1" applyAlignment="1">
      <alignment horizontal="center"/>
    </xf>
    <xf numFmtId="164" fontId="2" fillId="0" borderId="10"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0" fillId="0" borderId="0" xfId="0" applyNumberFormat="1" applyAlignment="1">
      <alignment horizontal="center"/>
    </xf>
    <xf numFmtId="0" fontId="3" fillId="0" borderId="0" xfId="0" applyFont="1" applyAlignment="1">
      <alignment horizontal="center"/>
    </xf>
    <xf numFmtId="0" fontId="6" fillId="2" borderId="5" xfId="0" applyFont="1" applyFill="1" applyBorder="1"/>
    <xf numFmtId="0" fontId="4" fillId="0" borderId="0" xfId="0" applyFont="1" applyAlignment="1">
      <alignment vertical="top" wrapText="1"/>
    </xf>
    <xf numFmtId="0" fontId="0" fillId="0" borderId="0" xfId="0" applyAlignment="1">
      <alignment horizontal="center"/>
    </xf>
    <xf numFmtId="0" fontId="1" fillId="0" borderId="3" xfId="0" applyFont="1" applyBorder="1"/>
    <xf numFmtId="0" fontId="2" fillId="0" borderId="0" xfId="0" applyFont="1" applyBorder="1" applyAlignment="1" applyProtection="1">
      <alignment horizontal="center" vertical="top"/>
      <protection locked="0"/>
    </xf>
    <xf numFmtId="0" fontId="3" fillId="0" borderId="12" xfId="0" applyFont="1" applyBorder="1" applyAlignment="1">
      <alignment horizontal="center" vertical="center"/>
    </xf>
    <xf numFmtId="164" fontId="2" fillId="0" borderId="0"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0" fillId="0" borderId="4" xfId="0" applyBorder="1"/>
    <xf numFmtId="0" fontId="8" fillId="0" borderId="0" xfId="0" applyFont="1" applyAlignment="1">
      <alignment horizontal="left" vertical="center" wrapText="1"/>
    </xf>
    <xf numFmtId="164" fontId="9" fillId="0" borderId="0" xfId="0" applyNumberFormat="1" applyFont="1" applyAlignment="1">
      <alignment horizontal="center"/>
    </xf>
    <xf numFmtId="0" fontId="9" fillId="0" borderId="0" xfId="0" applyFont="1" applyAlignment="1"/>
    <xf numFmtId="0" fontId="0" fillId="0" borderId="0" xfId="0" applyAlignment="1">
      <alignment vertical="center"/>
    </xf>
    <xf numFmtId="0" fontId="0" fillId="0" borderId="0" xfId="0" applyAlignment="1">
      <alignment vertical="center" wrapText="1"/>
    </xf>
    <xf numFmtId="0" fontId="1" fillId="0" borderId="3" xfId="0" applyFont="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top" wrapText="1"/>
    </xf>
    <xf numFmtId="0" fontId="11" fillId="0" borderId="0" xfId="0" applyFont="1" applyAlignment="1">
      <alignment horizont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8" fillId="0" borderId="4" xfId="0" applyFont="1" applyBorder="1" applyAlignment="1">
      <alignment horizontal="center"/>
    </xf>
    <xf numFmtId="3" fontId="8" fillId="0" borderId="4" xfId="0" applyNumberFormat="1" applyFont="1" applyBorder="1" applyAlignment="1">
      <alignment horizontal="center"/>
    </xf>
    <xf numFmtId="3" fontId="8" fillId="0" borderId="0" xfId="0" applyNumberFormat="1" applyFont="1" applyAlignment="1">
      <alignment horizontal="center" vertical="center"/>
    </xf>
    <xf numFmtId="3" fontId="1" fillId="0" borderId="3" xfId="0" applyNumberFormat="1" applyFont="1" applyBorder="1" applyAlignment="1">
      <alignment horizontal="center" vertical="center"/>
    </xf>
    <xf numFmtId="0" fontId="9" fillId="2" borderId="0" xfId="0" applyFont="1" applyFill="1" applyAlignment="1">
      <alignment wrapText="1"/>
    </xf>
    <xf numFmtId="0" fontId="13" fillId="2" borderId="0" xfId="0" applyFont="1" applyFill="1"/>
    <xf numFmtId="0" fontId="4" fillId="0" borderId="0" xfId="0" applyFont="1" applyAlignment="1">
      <alignment horizontal="left" vertical="top" wrapText="1"/>
    </xf>
    <xf numFmtId="0" fontId="12"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6006465</xdr:colOff>
      <xdr:row>23</xdr:row>
      <xdr:rowOff>78105</xdr:rowOff>
    </xdr:from>
    <xdr:to>
      <xdr:col>0</xdr:col>
      <xdr:colOff>6372225</xdr:colOff>
      <xdr:row>25</xdr:row>
      <xdr:rowOff>59055</xdr:rowOff>
    </xdr:to>
    <xdr:pic>
      <xdr:nvPicPr>
        <xdr:cNvPr id="2" name="Grafik 2">
          <a:extLst>
            <a:ext uri="{FF2B5EF4-FFF2-40B4-BE49-F238E27FC236}">
              <a16:creationId xmlns:a16="http://schemas.microsoft.com/office/drawing/2014/main" id="{F5C1D624-9718-414C-AFAE-E391DC1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6465" y="5316855"/>
          <a:ext cx="3657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1764030</xdr:colOff>
      <xdr:row>49</xdr:row>
      <xdr:rowOff>0</xdr:rowOff>
    </xdr:from>
    <xdr:to>
      <xdr:col>8</xdr:col>
      <xdr:colOff>295275</xdr:colOff>
      <xdr:row>50</xdr:row>
      <xdr:rowOff>171450</xdr:rowOff>
    </xdr:to>
    <xdr:pic>
      <xdr:nvPicPr>
        <xdr:cNvPr id="4" name="Grafik 2">
          <a:extLst>
            <a:ext uri="{FF2B5EF4-FFF2-40B4-BE49-F238E27FC236}">
              <a16:creationId xmlns:a16="http://schemas.microsoft.com/office/drawing/2014/main" id="{48720EFD-C4E0-4084-AF05-04B397A6FE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08280" y="9363075"/>
          <a:ext cx="37909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554F8-13C1-445C-B0DC-AE98E696547B}">
  <sheetPr>
    <pageSetUpPr fitToPage="1"/>
  </sheetPr>
  <dimension ref="A1:A28"/>
  <sheetViews>
    <sheetView topLeftCell="A15" zoomScale="130" zoomScaleNormal="130" workbookViewId="0">
      <selection activeCell="A22" sqref="A22"/>
    </sheetView>
  </sheetViews>
  <sheetFormatPr baseColWidth="10" defaultRowHeight="14.4" x14ac:dyDescent="0.3"/>
  <cols>
    <col min="1" max="1" width="93.109375" style="7" customWidth="1"/>
    <col min="2" max="256" width="11.44140625" style="7"/>
    <col min="257" max="257" width="93.109375" style="7" customWidth="1"/>
    <col min="258" max="512" width="11.44140625" style="7"/>
    <col min="513" max="513" width="93.109375" style="7" customWidth="1"/>
    <col min="514" max="768" width="11.44140625" style="7"/>
    <col min="769" max="769" width="93.109375" style="7" customWidth="1"/>
    <col min="770" max="1024" width="11.44140625" style="7"/>
    <col min="1025" max="1025" width="93.109375" style="7" customWidth="1"/>
    <col min="1026" max="1280" width="11.44140625" style="7"/>
    <col min="1281" max="1281" width="93.109375" style="7" customWidth="1"/>
    <col min="1282" max="1536" width="11.44140625" style="7"/>
    <col min="1537" max="1537" width="93.109375" style="7" customWidth="1"/>
    <col min="1538" max="1792" width="11.44140625" style="7"/>
    <col min="1793" max="1793" width="93.109375" style="7" customWidth="1"/>
    <col min="1794" max="2048" width="11.44140625" style="7"/>
    <col min="2049" max="2049" width="93.109375" style="7" customWidth="1"/>
    <col min="2050" max="2304" width="11.44140625" style="7"/>
    <col min="2305" max="2305" width="93.109375" style="7" customWidth="1"/>
    <col min="2306" max="2560" width="11.44140625" style="7"/>
    <col min="2561" max="2561" width="93.109375" style="7" customWidth="1"/>
    <col min="2562" max="2816" width="11.44140625" style="7"/>
    <col min="2817" max="2817" width="93.109375" style="7" customWidth="1"/>
    <col min="2818" max="3072" width="11.44140625" style="7"/>
    <col min="3073" max="3073" width="93.109375" style="7" customWidth="1"/>
    <col min="3074" max="3328" width="11.44140625" style="7"/>
    <col min="3329" max="3329" width="93.109375" style="7" customWidth="1"/>
    <col min="3330" max="3584" width="11.44140625" style="7"/>
    <col min="3585" max="3585" width="93.109375" style="7" customWidth="1"/>
    <col min="3586" max="3840" width="11.44140625" style="7"/>
    <col min="3841" max="3841" width="93.109375" style="7" customWidth="1"/>
    <col min="3842" max="4096" width="11.44140625" style="7"/>
    <col min="4097" max="4097" width="93.109375" style="7" customWidth="1"/>
    <col min="4098" max="4352" width="11.44140625" style="7"/>
    <col min="4353" max="4353" width="93.109375" style="7" customWidth="1"/>
    <col min="4354" max="4608" width="11.44140625" style="7"/>
    <col min="4609" max="4609" width="93.109375" style="7" customWidth="1"/>
    <col min="4610" max="4864" width="11.44140625" style="7"/>
    <col min="4865" max="4865" width="93.109375" style="7" customWidth="1"/>
    <col min="4866" max="5120" width="11.44140625" style="7"/>
    <col min="5121" max="5121" width="93.109375" style="7" customWidth="1"/>
    <col min="5122" max="5376" width="11.44140625" style="7"/>
    <col min="5377" max="5377" width="93.109375" style="7" customWidth="1"/>
    <col min="5378" max="5632" width="11.44140625" style="7"/>
    <col min="5633" max="5633" width="93.109375" style="7" customWidth="1"/>
    <col min="5634" max="5888" width="11.44140625" style="7"/>
    <col min="5889" max="5889" width="93.109375" style="7" customWidth="1"/>
    <col min="5890" max="6144" width="11.44140625" style="7"/>
    <col min="6145" max="6145" width="93.109375" style="7" customWidth="1"/>
    <col min="6146" max="6400" width="11.44140625" style="7"/>
    <col min="6401" max="6401" width="93.109375" style="7" customWidth="1"/>
    <col min="6402" max="6656" width="11.44140625" style="7"/>
    <col min="6657" max="6657" width="93.109375" style="7" customWidth="1"/>
    <col min="6658" max="6912" width="11.44140625" style="7"/>
    <col min="6913" max="6913" width="93.109375" style="7" customWidth="1"/>
    <col min="6914" max="7168" width="11.44140625" style="7"/>
    <col min="7169" max="7169" width="93.109375" style="7" customWidth="1"/>
    <col min="7170" max="7424" width="11.44140625" style="7"/>
    <col min="7425" max="7425" width="93.109375" style="7" customWidth="1"/>
    <col min="7426" max="7680" width="11.44140625" style="7"/>
    <col min="7681" max="7681" width="93.109375" style="7" customWidth="1"/>
    <col min="7682" max="7936" width="11.44140625" style="7"/>
    <col min="7937" max="7937" width="93.109375" style="7" customWidth="1"/>
    <col min="7938" max="8192" width="11.44140625" style="7"/>
    <col min="8193" max="8193" width="93.109375" style="7" customWidth="1"/>
    <col min="8194" max="8448" width="11.44140625" style="7"/>
    <col min="8449" max="8449" width="93.109375" style="7" customWidth="1"/>
    <col min="8450" max="8704" width="11.44140625" style="7"/>
    <col min="8705" max="8705" width="93.109375" style="7" customWidth="1"/>
    <col min="8706" max="8960" width="11.44140625" style="7"/>
    <col min="8961" max="8961" width="93.109375" style="7" customWidth="1"/>
    <col min="8962" max="9216" width="11.44140625" style="7"/>
    <col min="9217" max="9217" width="93.109375" style="7" customWidth="1"/>
    <col min="9218" max="9472" width="11.44140625" style="7"/>
    <col min="9473" max="9473" width="93.109375" style="7" customWidth="1"/>
    <col min="9474" max="9728" width="11.44140625" style="7"/>
    <col min="9729" max="9729" width="93.109375" style="7" customWidth="1"/>
    <col min="9730" max="9984" width="11.44140625" style="7"/>
    <col min="9985" max="9985" width="93.109375" style="7" customWidth="1"/>
    <col min="9986" max="10240" width="11.44140625" style="7"/>
    <col min="10241" max="10241" width="93.109375" style="7" customWidth="1"/>
    <col min="10242" max="10496" width="11.44140625" style="7"/>
    <col min="10497" max="10497" width="93.109375" style="7" customWidth="1"/>
    <col min="10498" max="10752" width="11.44140625" style="7"/>
    <col min="10753" max="10753" width="93.109375" style="7" customWidth="1"/>
    <col min="10754" max="11008" width="11.44140625" style="7"/>
    <col min="11009" max="11009" width="93.109375" style="7" customWidth="1"/>
    <col min="11010" max="11264" width="11.44140625" style="7"/>
    <col min="11265" max="11265" width="93.109375" style="7" customWidth="1"/>
    <col min="11266" max="11520" width="11.44140625" style="7"/>
    <col min="11521" max="11521" width="93.109375" style="7" customWidth="1"/>
    <col min="11522" max="11776" width="11.44140625" style="7"/>
    <col min="11777" max="11777" width="93.109375" style="7" customWidth="1"/>
    <col min="11778" max="12032" width="11.44140625" style="7"/>
    <col min="12033" max="12033" width="93.109375" style="7" customWidth="1"/>
    <col min="12034" max="12288" width="11.44140625" style="7"/>
    <col min="12289" max="12289" width="93.109375" style="7" customWidth="1"/>
    <col min="12290" max="12544" width="11.44140625" style="7"/>
    <col min="12545" max="12545" width="93.109375" style="7" customWidth="1"/>
    <col min="12546" max="12800" width="11.44140625" style="7"/>
    <col min="12801" max="12801" width="93.109375" style="7" customWidth="1"/>
    <col min="12802" max="13056" width="11.44140625" style="7"/>
    <col min="13057" max="13057" width="93.109375" style="7" customWidth="1"/>
    <col min="13058" max="13312" width="11.44140625" style="7"/>
    <col min="13313" max="13313" width="93.109375" style="7" customWidth="1"/>
    <col min="13314" max="13568" width="11.44140625" style="7"/>
    <col min="13569" max="13569" width="93.109375" style="7" customWidth="1"/>
    <col min="13570" max="13824" width="11.44140625" style="7"/>
    <col min="13825" max="13825" width="93.109375" style="7" customWidth="1"/>
    <col min="13826" max="14080" width="11.44140625" style="7"/>
    <col min="14081" max="14081" width="93.109375" style="7" customWidth="1"/>
    <col min="14082" max="14336" width="11.44140625" style="7"/>
    <col min="14337" max="14337" width="93.109375" style="7" customWidth="1"/>
    <col min="14338" max="14592" width="11.44140625" style="7"/>
    <col min="14593" max="14593" width="93.109375" style="7" customWidth="1"/>
    <col min="14594" max="14848" width="11.44140625" style="7"/>
    <col min="14849" max="14849" width="93.109375" style="7" customWidth="1"/>
    <col min="14850" max="15104" width="11.44140625" style="7"/>
    <col min="15105" max="15105" width="93.109375" style="7" customWidth="1"/>
    <col min="15106" max="15360" width="11.44140625" style="7"/>
    <col min="15361" max="15361" width="93.109375" style="7" customWidth="1"/>
    <col min="15362" max="15616" width="11.44140625" style="7"/>
    <col min="15617" max="15617" width="93.109375" style="7" customWidth="1"/>
    <col min="15618" max="15872" width="11.44140625" style="7"/>
    <col min="15873" max="15873" width="93.109375" style="7" customWidth="1"/>
    <col min="15874" max="16128" width="11.44140625" style="7"/>
    <col min="16129" max="16129" width="93.109375" style="7" customWidth="1"/>
    <col min="16130" max="16384" width="11.44140625" style="7"/>
  </cols>
  <sheetData>
    <row r="1" spans="1:1" ht="25.8" x14ac:dyDescent="0.5">
      <c r="A1" s="23" t="s">
        <v>5</v>
      </c>
    </row>
    <row r="3" spans="1:1" ht="15.6" x14ac:dyDescent="0.3">
      <c r="A3" s="48" t="s">
        <v>13</v>
      </c>
    </row>
    <row r="4" spans="1:1" x14ac:dyDescent="0.3">
      <c r="A4" s="8"/>
    </row>
    <row r="5" spans="1:1" ht="28.8" x14ac:dyDescent="0.3">
      <c r="A5" s="8" t="s">
        <v>41</v>
      </c>
    </row>
    <row r="7" spans="1:1" x14ac:dyDescent="0.3">
      <c r="A7" s="9" t="s">
        <v>6</v>
      </c>
    </row>
    <row r="8" spans="1:1" x14ac:dyDescent="0.3">
      <c r="A8" s="10" t="s">
        <v>18</v>
      </c>
    </row>
    <row r="9" spans="1:1" x14ac:dyDescent="0.3">
      <c r="A9" s="10" t="s">
        <v>10</v>
      </c>
    </row>
    <row r="10" spans="1:1" x14ac:dyDescent="0.3">
      <c r="A10" s="11" t="s">
        <v>14</v>
      </c>
    </row>
    <row r="11" spans="1:1" x14ac:dyDescent="0.3">
      <c r="A11" s="7" t="s">
        <v>7</v>
      </c>
    </row>
    <row r="13" spans="1:1" x14ac:dyDescent="0.3">
      <c r="A13" s="9" t="s">
        <v>11</v>
      </c>
    </row>
    <row r="14" spans="1:1" x14ac:dyDescent="0.3">
      <c r="A14" s="8" t="s">
        <v>8</v>
      </c>
    </row>
    <row r="15" spans="1:1" x14ac:dyDescent="0.3">
      <c r="A15" s="8" t="s">
        <v>9</v>
      </c>
    </row>
    <row r="17" spans="1:1" x14ac:dyDescent="0.3">
      <c r="A17" s="9" t="s">
        <v>12</v>
      </c>
    </row>
    <row r="18" spans="1:1" ht="28.8" x14ac:dyDescent="0.3">
      <c r="A18" s="8" t="s">
        <v>15</v>
      </c>
    </row>
    <row r="19" spans="1:1" x14ac:dyDescent="0.3">
      <c r="A19" s="12"/>
    </row>
    <row r="20" spans="1:1" x14ac:dyDescent="0.3">
      <c r="A20" s="9" t="s">
        <v>42</v>
      </c>
    </row>
    <row r="21" spans="1:1" ht="43.2" x14ac:dyDescent="0.3">
      <c r="A21" s="13" t="s">
        <v>21</v>
      </c>
    </row>
    <row r="22" spans="1:1" ht="28.8" x14ac:dyDescent="0.3">
      <c r="A22" s="8" t="s">
        <v>43</v>
      </c>
    </row>
    <row r="23" spans="1:1" x14ac:dyDescent="0.3">
      <c r="A23" s="49" t="s">
        <v>27</v>
      </c>
    </row>
    <row r="25" spans="1:1" x14ac:dyDescent="0.3">
      <c r="A25" s="7" t="s">
        <v>26</v>
      </c>
    </row>
    <row r="28" spans="1:1" ht="43.2" x14ac:dyDescent="0.3">
      <c r="A28" s="6" t="s">
        <v>17</v>
      </c>
    </row>
  </sheetData>
  <pageMargins left="0.70866141732283472" right="0.70866141732283472" top="0.78740157480314965" bottom="0.78740157480314965" header="0.31496062992125984" footer="0.31496062992125984"/>
  <pageSetup paperSize="9" scale="93" orientation="portrait" r:id="rId1"/>
  <headerFooter>
    <oddHeader>&amp;A</oddHeader>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1B95-20FB-4573-9AF8-0DDEC2005EEC}">
  <sheetPr>
    <pageSetUpPr fitToPage="1"/>
  </sheetPr>
  <dimension ref="A1:K51"/>
  <sheetViews>
    <sheetView tabSelected="1" zoomScaleNormal="100" workbookViewId="0">
      <selection activeCell="C1" sqref="C1"/>
    </sheetView>
  </sheetViews>
  <sheetFormatPr baseColWidth="10" defaultColWidth="11.44140625" defaultRowHeight="14.4" x14ac:dyDescent="0.3"/>
  <cols>
    <col min="1" max="1" width="25.21875" style="1" customWidth="1"/>
    <col min="2" max="2" width="31.44140625" style="1" customWidth="1"/>
    <col min="3" max="3" width="24.109375" style="1" bestFit="1" customWidth="1"/>
    <col min="4" max="4" width="27.109375" style="1" bestFit="1" customWidth="1"/>
    <col min="5" max="5" width="22.5546875" style="1" bestFit="1" customWidth="1"/>
    <col min="6" max="6" width="11.44140625" style="1"/>
    <col min="7" max="7" width="20.6640625" style="25" bestFit="1" customWidth="1"/>
    <col min="8" max="8" width="26.88671875" style="25" customWidth="1"/>
    <col min="9" max="9" width="21.44140625" style="1" customWidth="1"/>
    <col min="10" max="10" width="14.5546875" style="1" customWidth="1"/>
    <col min="11" max="11" width="18.33203125" style="1" bestFit="1" customWidth="1"/>
    <col min="12" max="12" width="15.77734375" style="1" customWidth="1"/>
    <col min="13" max="13" width="12.88671875" style="1" customWidth="1"/>
    <col min="14" max="14" width="20.6640625" style="1" bestFit="1" customWidth="1"/>
    <col min="15" max="15" width="24.109375" style="1" bestFit="1" customWidth="1"/>
    <col min="16" max="16384" width="11.44140625" style="1"/>
  </cols>
  <sheetData>
    <row r="1" spans="1:6" ht="15" thickBot="1" x14ac:dyDescent="0.35">
      <c r="A1" s="22" t="s">
        <v>19</v>
      </c>
      <c r="B1" s="22" t="s">
        <v>4</v>
      </c>
      <c r="C1" s="22"/>
      <c r="D1" s="22"/>
      <c r="E1" s="22"/>
    </row>
    <row r="2" spans="1:6" ht="15" thickBot="1" x14ac:dyDescent="0.35">
      <c r="A2" s="2">
        <v>31</v>
      </c>
      <c r="B2" s="2" t="s">
        <v>2</v>
      </c>
      <c r="C2" s="27"/>
      <c r="D2" s="27"/>
      <c r="E2" s="27"/>
    </row>
    <row r="3" spans="1:6" x14ac:dyDescent="0.3">
      <c r="A3" s="27"/>
      <c r="B3" s="27"/>
      <c r="C3" s="27"/>
      <c r="D3" s="27"/>
      <c r="E3" s="27"/>
    </row>
    <row r="4" spans="1:6" x14ac:dyDescent="0.3">
      <c r="A4" s="27"/>
      <c r="B4" s="27"/>
      <c r="C4" s="27"/>
      <c r="D4" s="27"/>
      <c r="E4" s="27"/>
    </row>
    <row r="5" spans="1:6" ht="15" thickBot="1" x14ac:dyDescent="0.35">
      <c r="B5" s="30" t="s">
        <v>23</v>
      </c>
      <c r="C5" s="30" t="s">
        <v>24</v>
      </c>
      <c r="D5" s="30" t="s">
        <v>25</v>
      </c>
      <c r="E5" s="30" t="s">
        <v>28</v>
      </c>
    </row>
    <row r="6" spans="1:6" ht="15" thickBot="1" x14ac:dyDescent="0.35">
      <c r="A6" s="15" t="s">
        <v>16</v>
      </c>
      <c r="B6" s="16" t="s">
        <v>0</v>
      </c>
      <c r="C6" s="16" t="s">
        <v>0</v>
      </c>
      <c r="D6" s="16" t="s">
        <v>0</v>
      </c>
      <c r="E6" s="28" t="s">
        <v>22</v>
      </c>
      <c r="F6" s="17" t="s">
        <v>1</v>
      </c>
    </row>
    <row r="7" spans="1:6" x14ac:dyDescent="0.3">
      <c r="A7" s="14">
        <v>44621</v>
      </c>
      <c r="B7" s="19">
        <v>829</v>
      </c>
      <c r="C7" s="19">
        <v>12500</v>
      </c>
      <c r="D7" s="29"/>
      <c r="E7" s="29">
        <f>D7+C7+B7</f>
        <v>13329</v>
      </c>
      <c r="F7" s="21"/>
    </row>
    <row r="8" spans="1:6" x14ac:dyDescent="0.3">
      <c r="A8" s="14">
        <v>44622</v>
      </c>
      <c r="B8" s="3">
        <v>833</v>
      </c>
      <c r="C8" s="3">
        <v>12600</v>
      </c>
      <c r="D8" s="29"/>
      <c r="E8" s="29">
        <f t="shared" ref="E8:E37" si="0">D8+C8+B8</f>
        <v>13433</v>
      </c>
      <c r="F8" s="21">
        <f>E8-E7</f>
        <v>104</v>
      </c>
    </row>
    <row r="9" spans="1:6" x14ac:dyDescent="0.3">
      <c r="A9" s="14">
        <v>44623</v>
      </c>
      <c r="B9" s="3">
        <v>830</v>
      </c>
      <c r="C9" s="3">
        <v>12602</v>
      </c>
      <c r="D9" s="29"/>
      <c r="E9" s="29">
        <f t="shared" si="0"/>
        <v>13432</v>
      </c>
      <c r="F9" s="21">
        <f t="shared" ref="F9:F37" si="1">E9-E8</f>
        <v>-1</v>
      </c>
    </row>
    <row r="10" spans="1:6" x14ac:dyDescent="0.3">
      <c r="A10" s="14">
        <v>44624</v>
      </c>
      <c r="B10" s="3">
        <v>841</v>
      </c>
      <c r="C10" s="3">
        <v>12650</v>
      </c>
      <c r="D10" s="29"/>
      <c r="E10" s="29">
        <f t="shared" si="0"/>
        <v>13491</v>
      </c>
      <c r="F10" s="21">
        <f t="shared" si="1"/>
        <v>59</v>
      </c>
    </row>
    <row r="11" spans="1:6" x14ac:dyDescent="0.3">
      <c r="A11" s="14">
        <v>44625</v>
      </c>
      <c r="B11" s="3">
        <v>841</v>
      </c>
      <c r="C11" s="3">
        <v>12649</v>
      </c>
      <c r="D11" s="29"/>
      <c r="E11" s="29">
        <f t="shared" si="0"/>
        <v>13490</v>
      </c>
      <c r="F11" s="21">
        <f t="shared" si="1"/>
        <v>-1</v>
      </c>
    </row>
    <row r="12" spans="1:6" x14ac:dyDescent="0.3">
      <c r="A12" s="14">
        <v>44626</v>
      </c>
      <c r="B12" s="3">
        <v>849</v>
      </c>
      <c r="C12" s="3">
        <v>12665</v>
      </c>
      <c r="D12" s="29"/>
      <c r="E12" s="29">
        <f t="shared" si="0"/>
        <v>13514</v>
      </c>
      <c r="F12" s="21">
        <f t="shared" si="1"/>
        <v>24</v>
      </c>
    </row>
    <row r="13" spans="1:6" x14ac:dyDescent="0.3">
      <c r="A13" s="14">
        <v>44627</v>
      </c>
      <c r="B13" s="3">
        <v>851</v>
      </c>
      <c r="C13" s="3">
        <v>12750</v>
      </c>
      <c r="D13" s="29"/>
      <c r="E13" s="29">
        <f t="shared" si="0"/>
        <v>13601</v>
      </c>
      <c r="F13" s="21">
        <f t="shared" si="1"/>
        <v>87</v>
      </c>
    </row>
    <row r="14" spans="1:6" x14ac:dyDescent="0.3">
      <c r="A14" s="14">
        <v>44628</v>
      </c>
      <c r="B14" s="3">
        <v>850</v>
      </c>
      <c r="C14" s="3">
        <v>12751</v>
      </c>
      <c r="D14" s="29"/>
      <c r="E14" s="29">
        <f t="shared" si="0"/>
        <v>13601</v>
      </c>
      <c r="F14" s="21">
        <f t="shared" si="1"/>
        <v>0</v>
      </c>
    </row>
    <row r="15" spans="1:6" x14ac:dyDescent="0.3">
      <c r="A15" s="14">
        <v>44629</v>
      </c>
      <c r="B15" s="3">
        <v>844</v>
      </c>
      <c r="C15" s="3">
        <v>12800</v>
      </c>
      <c r="D15" s="29"/>
      <c r="E15" s="29">
        <f t="shared" si="0"/>
        <v>13644</v>
      </c>
      <c r="F15" s="21">
        <f t="shared" si="1"/>
        <v>43</v>
      </c>
    </row>
    <row r="16" spans="1:6" x14ac:dyDescent="0.3">
      <c r="A16" s="14">
        <v>44630</v>
      </c>
      <c r="B16" s="3">
        <v>856</v>
      </c>
      <c r="C16" s="3">
        <v>12780</v>
      </c>
      <c r="D16" s="29"/>
      <c r="E16" s="29">
        <f t="shared" si="0"/>
        <v>13636</v>
      </c>
      <c r="F16" s="21">
        <f t="shared" si="1"/>
        <v>-8</v>
      </c>
    </row>
    <row r="17" spans="1:11" x14ac:dyDescent="0.3">
      <c r="A17" s="14">
        <v>44631</v>
      </c>
      <c r="B17" s="3">
        <v>863</v>
      </c>
      <c r="C17" s="3">
        <v>12790</v>
      </c>
      <c r="D17" s="29"/>
      <c r="E17" s="29">
        <f t="shared" si="0"/>
        <v>13653</v>
      </c>
      <c r="F17" s="21">
        <f t="shared" si="1"/>
        <v>17</v>
      </c>
    </row>
    <row r="18" spans="1:11" x14ac:dyDescent="0.3">
      <c r="A18" s="14">
        <v>44632</v>
      </c>
      <c r="B18" s="3">
        <v>863</v>
      </c>
      <c r="C18" s="3">
        <v>12800</v>
      </c>
      <c r="D18" s="29"/>
      <c r="E18" s="29">
        <f t="shared" si="0"/>
        <v>13663</v>
      </c>
      <c r="F18" s="21">
        <f t="shared" si="1"/>
        <v>10</v>
      </c>
    </row>
    <row r="19" spans="1:11" x14ac:dyDescent="0.3">
      <c r="A19" s="14">
        <v>44633</v>
      </c>
      <c r="B19" s="3">
        <v>872</v>
      </c>
      <c r="C19" s="3">
        <v>12830</v>
      </c>
      <c r="D19" s="29"/>
      <c r="E19" s="29">
        <f t="shared" si="0"/>
        <v>13702</v>
      </c>
      <c r="F19" s="21">
        <f t="shared" si="1"/>
        <v>39</v>
      </c>
    </row>
    <row r="20" spans="1:11" x14ac:dyDescent="0.3">
      <c r="A20" s="14">
        <v>44634</v>
      </c>
      <c r="B20" s="3">
        <v>877</v>
      </c>
      <c r="C20" s="3">
        <v>12831</v>
      </c>
      <c r="D20" s="29"/>
      <c r="E20" s="29">
        <f t="shared" si="0"/>
        <v>13708</v>
      </c>
      <c r="F20" s="21">
        <f t="shared" si="1"/>
        <v>6</v>
      </c>
    </row>
    <row r="21" spans="1:11" x14ac:dyDescent="0.3">
      <c r="A21" s="14">
        <v>44635</v>
      </c>
      <c r="B21" s="3">
        <v>897</v>
      </c>
      <c r="C21" s="3">
        <v>12831</v>
      </c>
      <c r="D21" s="29"/>
      <c r="E21" s="29">
        <f t="shared" si="0"/>
        <v>13728</v>
      </c>
      <c r="F21" s="21">
        <f t="shared" si="1"/>
        <v>20</v>
      </c>
    </row>
    <row r="22" spans="1:11" x14ac:dyDescent="0.3">
      <c r="A22" s="14">
        <v>44636</v>
      </c>
      <c r="B22" s="3">
        <v>891</v>
      </c>
      <c r="C22" s="3">
        <v>12831</v>
      </c>
      <c r="D22" s="29"/>
      <c r="E22" s="29">
        <f t="shared" si="0"/>
        <v>13722</v>
      </c>
      <c r="F22" s="21">
        <f t="shared" si="1"/>
        <v>-6</v>
      </c>
    </row>
    <row r="23" spans="1:11" x14ac:dyDescent="0.3">
      <c r="A23" s="14">
        <v>44637</v>
      </c>
      <c r="B23" s="3">
        <v>894</v>
      </c>
      <c r="C23" s="3">
        <v>12831</v>
      </c>
      <c r="D23" s="29"/>
      <c r="E23" s="29">
        <f t="shared" si="0"/>
        <v>13725</v>
      </c>
      <c r="F23" s="21">
        <f t="shared" si="1"/>
        <v>3</v>
      </c>
    </row>
    <row r="24" spans="1:11" x14ac:dyDescent="0.3">
      <c r="A24" s="14">
        <v>44638</v>
      </c>
      <c r="B24" s="3">
        <v>920</v>
      </c>
      <c r="C24" s="3">
        <v>12831</v>
      </c>
      <c r="D24" s="29"/>
      <c r="E24" s="29">
        <f t="shared" si="0"/>
        <v>13751</v>
      </c>
      <c r="F24" s="21">
        <f t="shared" si="1"/>
        <v>26</v>
      </c>
    </row>
    <row r="25" spans="1:11" x14ac:dyDescent="0.3">
      <c r="A25" s="14">
        <v>44639</v>
      </c>
      <c r="B25" s="3">
        <v>925</v>
      </c>
      <c r="C25" s="3">
        <v>12831</v>
      </c>
      <c r="D25" s="29"/>
      <c r="E25" s="29">
        <f t="shared" si="0"/>
        <v>13756</v>
      </c>
      <c r="F25" s="21">
        <f t="shared" si="1"/>
        <v>5</v>
      </c>
    </row>
    <row r="26" spans="1:11" x14ac:dyDescent="0.3">
      <c r="A26" s="14">
        <v>44640</v>
      </c>
      <c r="B26" s="3">
        <v>936</v>
      </c>
      <c r="C26" s="3">
        <v>12831</v>
      </c>
      <c r="D26" s="29"/>
      <c r="E26" s="29">
        <f t="shared" si="0"/>
        <v>13767</v>
      </c>
      <c r="F26" s="21">
        <f t="shared" si="1"/>
        <v>11</v>
      </c>
    </row>
    <row r="27" spans="1:11" x14ac:dyDescent="0.3">
      <c r="A27" s="14">
        <v>44641</v>
      </c>
      <c r="B27" s="3">
        <v>934</v>
      </c>
      <c r="C27" s="3">
        <v>12831</v>
      </c>
      <c r="D27" s="29"/>
      <c r="E27" s="29">
        <f t="shared" si="0"/>
        <v>13765</v>
      </c>
      <c r="F27" s="21">
        <f t="shared" si="1"/>
        <v>-2</v>
      </c>
    </row>
    <row r="28" spans="1:11" x14ac:dyDescent="0.3">
      <c r="A28" s="14">
        <v>44642</v>
      </c>
      <c r="B28" s="3">
        <v>933</v>
      </c>
      <c r="C28" s="3">
        <v>12831</v>
      </c>
      <c r="D28" s="29"/>
      <c r="E28" s="29">
        <f t="shared" si="0"/>
        <v>13764</v>
      </c>
      <c r="F28" s="21">
        <f t="shared" si="1"/>
        <v>-1</v>
      </c>
    </row>
    <row r="29" spans="1:11" x14ac:dyDescent="0.3">
      <c r="A29" s="14">
        <v>44643</v>
      </c>
      <c r="B29" s="3">
        <v>948</v>
      </c>
      <c r="C29" s="3">
        <v>12831</v>
      </c>
      <c r="D29" s="29"/>
      <c r="E29" s="29">
        <f t="shared" si="0"/>
        <v>13779</v>
      </c>
      <c r="F29" s="21">
        <f t="shared" si="1"/>
        <v>15</v>
      </c>
    </row>
    <row r="30" spans="1:11" ht="15" customHeight="1" x14ac:dyDescent="0.3">
      <c r="A30" s="14">
        <v>44644</v>
      </c>
      <c r="B30" s="3">
        <v>973</v>
      </c>
      <c r="C30" s="3">
        <v>12831</v>
      </c>
      <c r="D30" s="29"/>
      <c r="E30" s="29">
        <f t="shared" si="0"/>
        <v>13804</v>
      </c>
      <c r="F30" s="21">
        <f t="shared" si="1"/>
        <v>25</v>
      </c>
    </row>
    <row r="31" spans="1:11" x14ac:dyDescent="0.3">
      <c r="A31" s="14">
        <v>44645</v>
      </c>
      <c r="B31" s="3">
        <v>966</v>
      </c>
      <c r="C31" s="3">
        <v>12900</v>
      </c>
      <c r="D31" s="29"/>
      <c r="E31" s="29">
        <f t="shared" si="0"/>
        <v>13866</v>
      </c>
      <c r="F31" s="21">
        <f t="shared" si="1"/>
        <v>62</v>
      </c>
      <c r="H31" s="50"/>
      <c r="I31" s="50"/>
      <c r="J31" s="50"/>
      <c r="K31" s="50"/>
    </row>
    <row r="32" spans="1:11" x14ac:dyDescent="0.3">
      <c r="A32" s="14">
        <v>44646</v>
      </c>
      <c r="B32" s="3">
        <v>933</v>
      </c>
      <c r="C32" s="3">
        <v>12920</v>
      </c>
      <c r="D32" s="29"/>
      <c r="E32" s="29">
        <f t="shared" si="0"/>
        <v>13853</v>
      </c>
      <c r="F32" s="21">
        <f t="shared" si="1"/>
        <v>-13</v>
      </c>
      <c r="H32" s="50"/>
      <c r="I32" s="50"/>
      <c r="J32" s="50"/>
      <c r="K32" s="50"/>
    </row>
    <row r="33" spans="1:11" x14ac:dyDescent="0.3">
      <c r="A33" s="14">
        <v>44647</v>
      </c>
      <c r="B33" s="3">
        <v>917</v>
      </c>
      <c r="C33" s="3">
        <v>12920</v>
      </c>
      <c r="D33" s="29"/>
      <c r="E33" s="29">
        <f t="shared" si="0"/>
        <v>13837</v>
      </c>
      <c r="F33" s="21">
        <f t="shared" si="1"/>
        <v>-16</v>
      </c>
      <c r="H33" s="50"/>
      <c r="I33" s="50"/>
      <c r="J33" s="50"/>
      <c r="K33" s="50"/>
    </row>
    <row r="34" spans="1:11" x14ac:dyDescent="0.3">
      <c r="A34" s="14">
        <v>44648</v>
      </c>
      <c r="B34" s="3">
        <v>938</v>
      </c>
      <c r="C34" s="3">
        <v>12920</v>
      </c>
      <c r="D34" s="29"/>
      <c r="E34" s="29">
        <f t="shared" si="0"/>
        <v>13858</v>
      </c>
      <c r="F34" s="21">
        <f t="shared" si="1"/>
        <v>21</v>
      </c>
      <c r="H34" s="50"/>
      <c r="I34" s="50"/>
      <c r="J34" s="50"/>
      <c r="K34" s="50"/>
    </row>
    <row r="35" spans="1:11" ht="15" customHeight="1" x14ac:dyDescent="0.3">
      <c r="A35" s="14">
        <v>44649</v>
      </c>
      <c r="B35" s="3">
        <v>934</v>
      </c>
      <c r="C35" s="3">
        <v>12920</v>
      </c>
      <c r="D35" s="29"/>
      <c r="E35" s="29">
        <f t="shared" si="0"/>
        <v>13854</v>
      </c>
      <c r="F35" s="21">
        <f t="shared" si="1"/>
        <v>-4</v>
      </c>
      <c r="H35" s="40"/>
      <c r="I35" s="24"/>
      <c r="J35" s="24"/>
      <c r="K35" s="24"/>
    </row>
    <row r="36" spans="1:11" x14ac:dyDescent="0.3">
      <c r="A36" s="14">
        <v>44650</v>
      </c>
      <c r="B36" s="3">
        <v>938</v>
      </c>
      <c r="C36" s="3">
        <v>12920</v>
      </c>
      <c r="D36" s="29"/>
      <c r="E36" s="29">
        <f t="shared" si="0"/>
        <v>13858</v>
      </c>
      <c r="F36" s="21">
        <f t="shared" si="1"/>
        <v>4</v>
      </c>
      <c r="H36" s="40"/>
      <c r="I36" s="24"/>
      <c r="J36" s="24"/>
      <c r="K36" s="24"/>
    </row>
    <row r="37" spans="1:11" ht="15" thickBot="1" x14ac:dyDescent="0.35">
      <c r="A37" s="14">
        <v>44651</v>
      </c>
      <c r="B37" s="20">
        <v>934</v>
      </c>
      <c r="C37" s="20">
        <v>12920</v>
      </c>
      <c r="D37" s="29"/>
      <c r="E37" s="29">
        <f t="shared" si="0"/>
        <v>13854</v>
      </c>
      <c r="F37" s="21">
        <f t="shared" si="1"/>
        <v>-4</v>
      </c>
      <c r="I37" s="25"/>
      <c r="J37" s="25"/>
      <c r="K37" s="25"/>
    </row>
    <row r="38" spans="1:11" x14ac:dyDescent="0.3">
      <c r="A38" s="4"/>
      <c r="B38" s="4">
        <f>SUM(B7:B37)</f>
        <v>27710</v>
      </c>
      <c r="C38" s="4">
        <f>SUM(C7:C37)</f>
        <v>396728</v>
      </c>
      <c r="D38" s="4">
        <f>SUM(D7:D37)</f>
        <v>0</v>
      </c>
      <c r="E38" s="4">
        <f>SUM(E7:E37)</f>
        <v>424438</v>
      </c>
      <c r="F38" s="5"/>
      <c r="I38" s="25"/>
      <c r="J38" s="25"/>
      <c r="K38" s="25"/>
    </row>
    <row r="39" spans="1:11" ht="15.6" x14ac:dyDescent="0.3">
      <c r="A39" s="18"/>
      <c r="B39" s="33">
        <f>B38/$A$2</f>
        <v>893.87096774193549</v>
      </c>
      <c r="C39" s="33">
        <f>C38/$A$2</f>
        <v>12797.677419354839</v>
      </c>
      <c r="D39" s="33">
        <f>D38/$A$2</f>
        <v>0</v>
      </c>
      <c r="E39" s="33">
        <f>E38/$A$2</f>
        <v>13691.548387096775</v>
      </c>
      <c r="F39" s="34" t="s">
        <v>38</v>
      </c>
      <c r="G39" s="41"/>
      <c r="I39"/>
      <c r="K39"/>
    </row>
    <row r="42" spans="1:11" ht="18" x14ac:dyDescent="0.3">
      <c r="A42" s="51" t="s">
        <v>37</v>
      </c>
      <c r="B42" s="51"/>
      <c r="C42" s="51"/>
      <c r="D42"/>
      <c r="E42"/>
      <c r="F42"/>
      <c r="I42"/>
    </row>
    <row r="43" spans="1:11" x14ac:dyDescent="0.3">
      <c r="A43" s="32"/>
      <c r="B43" s="32"/>
      <c r="C43" s="32"/>
      <c r="D43"/>
      <c r="E43"/>
      <c r="F43"/>
      <c r="I43"/>
    </row>
    <row r="44" spans="1:11" x14ac:dyDescent="0.3">
      <c r="A44" s="26" t="s">
        <v>29</v>
      </c>
      <c r="B44" s="26" t="s">
        <v>30</v>
      </c>
      <c r="C44" s="26" t="s">
        <v>31</v>
      </c>
      <c r="D44" s="37" t="s">
        <v>32</v>
      </c>
      <c r="E44" s="37" t="s">
        <v>33</v>
      </c>
      <c r="F44" s="37" t="s">
        <v>3</v>
      </c>
      <c r="G44" s="37" t="s">
        <v>23</v>
      </c>
      <c r="H44" s="37" t="s">
        <v>24</v>
      </c>
      <c r="I44" s="37" t="s">
        <v>34</v>
      </c>
    </row>
    <row r="45" spans="1:11" s="35" customFormat="1" ht="28.8" x14ac:dyDescent="0.3">
      <c r="A45" s="35" t="s">
        <v>35</v>
      </c>
      <c r="B45" s="36" t="s">
        <v>40</v>
      </c>
      <c r="C45" s="35" t="s">
        <v>2</v>
      </c>
      <c r="D45" s="38">
        <v>0.99</v>
      </c>
      <c r="E45" s="38">
        <v>4.99</v>
      </c>
      <c r="F45" s="39">
        <v>42736</v>
      </c>
      <c r="G45" s="38">
        <v>805</v>
      </c>
      <c r="H45" s="42">
        <v>10878.025806451613</v>
      </c>
      <c r="I45" s="43">
        <f>H45+G45</f>
        <v>11683.025806451613</v>
      </c>
    </row>
    <row r="46" spans="1:11" s="35" customFormat="1" ht="28.8" x14ac:dyDescent="0.3">
      <c r="A46" s="35" t="s">
        <v>36</v>
      </c>
      <c r="B46" s="36" t="s">
        <v>39</v>
      </c>
      <c r="C46" s="35" t="s">
        <v>2</v>
      </c>
      <c r="D46" s="38">
        <v>0.99</v>
      </c>
      <c r="E46" s="38">
        <v>4.99</v>
      </c>
      <c r="F46" s="39">
        <v>43054</v>
      </c>
      <c r="G46" s="38">
        <v>89</v>
      </c>
      <c r="H46" s="42">
        <v>1919.6516129032257</v>
      </c>
      <c r="I46" s="47">
        <f>H46+G46</f>
        <v>2008.6516129032257</v>
      </c>
    </row>
    <row r="47" spans="1:11" x14ac:dyDescent="0.3">
      <c r="A47" s="31"/>
      <c r="B47" s="31"/>
      <c r="C47" s="31"/>
      <c r="D47" s="31"/>
      <c r="E47" s="31"/>
      <c r="F47" s="31"/>
      <c r="G47" s="44">
        <f>SUM(G45:G46)</f>
        <v>894</v>
      </c>
      <c r="H47" s="45">
        <f>C39</f>
        <v>12797.677419354839</v>
      </c>
      <c r="I47" s="46">
        <f>SUM(I45:I46)</f>
        <v>13691.677419354839</v>
      </c>
    </row>
    <row r="48" spans="1:11" x14ac:dyDescent="0.3">
      <c r="A48" s="50" t="s">
        <v>20</v>
      </c>
      <c r="B48" s="50"/>
      <c r="C48" s="50"/>
      <c r="D48" s="50"/>
    </row>
    <row r="49" spans="1:8" x14ac:dyDescent="0.3">
      <c r="A49" s="50"/>
      <c r="B49" s="50"/>
      <c r="C49" s="50"/>
      <c r="D49" s="50"/>
    </row>
    <row r="50" spans="1:8" x14ac:dyDescent="0.3">
      <c r="A50" s="50"/>
      <c r="B50" s="50"/>
      <c r="C50" s="50"/>
      <c r="D50" s="50"/>
    </row>
    <row r="51" spans="1:8" x14ac:dyDescent="0.3">
      <c r="A51" s="50"/>
      <c r="B51" s="50"/>
      <c r="C51" s="50"/>
      <c r="D51" s="50"/>
      <c r="H51" s="25" t="s">
        <v>26</v>
      </c>
    </row>
  </sheetData>
  <mergeCells count="3">
    <mergeCell ref="H31:K34"/>
    <mergeCell ref="A48:D51"/>
    <mergeCell ref="A42:C42"/>
  </mergeCells>
  <pageMargins left="0.70866141732283472" right="0.70866141732283472" top="0.78740157480314965" bottom="0.78740157480314965" header="0.31496062992125984" footer="0.31496062992125984"/>
  <pageSetup paperSize="9" scale="53" orientation="landscape" horizontalDpi="4294967293" verticalDpi="0" r:id="rId1"/>
  <headerFooter>
    <oddHeader>&amp;A</oddHeader>
    <oddFooter>Seite &amp;P von &amp;N</oddFooter>
  </headerFooter>
  <ignoredErrors>
    <ignoredError sqref="E7:E37"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Anleitung Meldedatei Abo NR</vt:lpstr>
      <vt:lpstr>Muster Meldedatei Abo NR</vt:lpstr>
      <vt:lpstr>'Anleitung Meldedatei Abo NR'!Druckbereich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Rüdiger, Birgit</dc:creator>
  <cp:lastModifiedBy>Anne Dames</cp:lastModifiedBy>
  <cp:lastPrinted>2022-04-06T08:49:35Z</cp:lastPrinted>
  <dcterms:created xsi:type="dcterms:W3CDTF">2020-04-02T11:13:46Z</dcterms:created>
  <dcterms:modified xsi:type="dcterms:W3CDTF">2022-04-06T08:49:49Z</dcterms:modified>
</cp:coreProperties>
</file>