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P:\03_PC Allgemein\01_Regelwerk Leitfaden Vorlagen\"/>
    </mc:Choice>
  </mc:AlternateContent>
  <xr:revisionPtr revIDLastSave="0" documentId="13_ncr:1_{456045B7-071D-49A7-8311-81E968821429}" xr6:coauthVersionLast="47" xr6:coauthVersionMax="47" xr10:uidLastSave="{00000000-0000-0000-0000-000000000000}"/>
  <bookViews>
    <workbookView xWindow="57480" yWindow="-120" windowWidth="29040" windowHeight="15840" activeTab="1" xr2:uid="{49A014F6-EF28-4F53-BB5E-4B07CB3391ED}"/>
  </bookViews>
  <sheets>
    <sheet name="Anleitung Meldedatei Abo NR" sheetId="2" r:id="rId1"/>
    <sheet name="Muster Meldedatei Abo NR" sheetId="1" r:id="rId2"/>
  </sheets>
  <definedNames>
    <definedName name="_xlnm.Print_Area" localSheetId="0">'Anleitung Meldedatei Abo NR'!$A$1:$A$28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6" i="1" l="1"/>
  <c r="I45" i="1"/>
  <c r="G47" i="1"/>
  <c r="I47" i="1" l="1"/>
  <c r="D38" i="1" l="1"/>
  <c r="D39" i="1" s="1"/>
  <c r="C38" i="1"/>
  <c r="C39" i="1" s="1"/>
  <c r="H47" i="1" s="1"/>
  <c r="B38" i="1"/>
  <c r="B39" i="1" s="1"/>
  <c r="E8" i="1"/>
  <c r="E9" i="1"/>
  <c r="F9" i="1" s="1"/>
  <c r="E10" i="1"/>
  <c r="E11" i="1"/>
  <c r="F11" i="1" s="1"/>
  <c r="E12" i="1"/>
  <c r="F12" i="1" s="1"/>
  <c r="E13" i="1"/>
  <c r="F13" i="1" s="1"/>
  <c r="E14" i="1"/>
  <c r="F14" i="1" s="1"/>
  <c r="E15" i="1"/>
  <c r="E16" i="1"/>
  <c r="E17" i="1"/>
  <c r="F17" i="1" s="1"/>
  <c r="E18" i="1"/>
  <c r="E19" i="1"/>
  <c r="F19" i="1" s="1"/>
  <c r="E20" i="1"/>
  <c r="F20" i="1" s="1"/>
  <c r="E21" i="1"/>
  <c r="F21" i="1" s="1"/>
  <c r="E22" i="1"/>
  <c r="F23" i="1" s="1"/>
  <c r="E23" i="1"/>
  <c r="E24" i="1"/>
  <c r="E25" i="1"/>
  <c r="F25" i="1" s="1"/>
  <c r="E26" i="1"/>
  <c r="E27" i="1"/>
  <c r="F27" i="1" s="1"/>
  <c r="E28" i="1"/>
  <c r="F28" i="1" s="1"/>
  <c r="E29" i="1"/>
  <c r="F29" i="1" s="1"/>
  <c r="E30" i="1"/>
  <c r="F30" i="1" s="1"/>
  <c r="E31" i="1"/>
  <c r="E32" i="1"/>
  <c r="F32" i="1" s="1"/>
  <c r="E33" i="1"/>
  <c r="F33" i="1" s="1"/>
  <c r="E34" i="1"/>
  <c r="E35" i="1"/>
  <c r="E36" i="1"/>
  <c r="F36" i="1" s="1"/>
  <c r="E37" i="1"/>
  <c r="F37" i="1" s="1"/>
  <c r="E7" i="1"/>
  <c r="E38" i="1" s="1"/>
  <c r="E39" i="1" s="1"/>
  <c r="F24" i="1" l="1"/>
  <c r="F16" i="1"/>
  <c r="F31" i="1"/>
  <c r="F15" i="1"/>
  <c r="F22" i="1"/>
  <c r="F35" i="1"/>
  <c r="F34" i="1"/>
  <c r="F26" i="1"/>
  <c r="F18" i="1"/>
  <c r="F10" i="1"/>
  <c r="F8" i="1"/>
</calcChain>
</file>

<file path=xl/sharedStrings.xml><?xml version="1.0" encoding="utf-8"?>
<sst xmlns="http://schemas.openxmlformats.org/spreadsheetml/2006/main" count="51" uniqueCount="44">
  <si>
    <t>Bestand pro Tag</t>
  </si>
  <si>
    <t>Diff Vortag</t>
  </si>
  <si>
    <t>Online</t>
  </si>
  <si>
    <t>aktiv seit</t>
  </si>
  <si>
    <t>Plattform</t>
  </si>
  <si>
    <t>Abo-Nutzungsrechte</t>
  </si>
  <si>
    <t>In die GRÜN umrahmten Felder</t>
  </si>
  <si>
    <t>einzutragen</t>
  </si>
  <si>
    <t>Mindestlaufzeit: zwei Kalendertage</t>
  </si>
  <si>
    <t>Maximale Laufzeit: zwei Jahre</t>
  </si>
  <si>
    <t>sind die Kalendertage des Monats</t>
  </si>
  <si>
    <t>Laufzeit Abo</t>
  </si>
  <si>
    <t>Tagesbestand</t>
  </si>
  <si>
    <t>Anleitung für die Verwendung der Datei.</t>
  </si>
  <si>
    <t>ist der Tagesbestand</t>
  </si>
  <si>
    <t>Der Tagesbestand Summe aller aktiven bezahlte Nutzungsrechte an dem jeweiligen Tag.
Tagesbestand = Bestandkunden + Neuverkäufe - Stornierungen +/- Sonstige Korrekturen</t>
  </si>
  <si>
    <t>Datum</t>
  </si>
  <si>
    <r>
      <t>Hinweis:</t>
    </r>
    <r>
      <rPr>
        <sz val="11"/>
        <color indexed="10"/>
        <rFont val="Calibri"/>
        <family val="2"/>
      </rPr>
      <t xml:space="preserve"> 
Die zur Verfügung gestellte Matrix ist ein unverbindliches Muster. Für die Richtigkeit der gemeldeten Zahlen ist auch bei Verwendung der Muster ausschließlich der Anbieter verantwortlich.</t>
    </r>
  </si>
  <si>
    <t xml:space="preserve">ist die Angebotsplattform </t>
  </si>
  <si>
    <t>Kalendertage</t>
  </si>
  <si>
    <r>
      <t>Hinweis:</t>
    </r>
    <r>
      <rPr>
        <sz val="11"/>
        <color indexed="10"/>
        <rFont val="Calibri"/>
        <family val="2"/>
      </rPr>
      <t xml:space="preserve"> 
Die zur Verfügung gestellte Datei ist ein unverbindliches Muster.  Für die Richtigkeit der gemeldeten Zahlen ist auch bei Verwendung der Muster ausschließlich der Anbieter verantwortlich.</t>
    </r>
  </si>
  <si>
    <t xml:space="preserve">Alle Angebotsvarianten, über die Nutzungsrechte gemeldet werden sollen, sind in einer Liste zu dokumentieren. Die Liste ist  im Rahmen der Prüfung vorzulegen. Die Angebotsvarianten müssen nicht identisch sein mit der akutellen Preisliste. </t>
  </si>
  <si>
    <t xml:space="preserve">Bestand pro Tag </t>
  </si>
  <si>
    <t>Preiskorridor bis 1,99 €</t>
  </si>
  <si>
    <t>Preiskorridor 2,00 € - 6,99 €</t>
  </si>
  <si>
    <t xml:space="preserve"> Preiskorridor 7,00 € und mehr</t>
  </si>
  <si>
    <t>Stand: April 2022</t>
  </si>
  <si>
    <t>Preiskorridor bis 1,99 €  / Preiskorridor 2,00 € - 6,99 € /  Preiskorridor 7,00 € und mehr</t>
  </si>
  <si>
    <t xml:space="preserve"> Summe alle Preiskorridore</t>
  </si>
  <si>
    <t>Angebotsschlüssel System</t>
  </si>
  <si>
    <t>Angebotsbeschreibung</t>
  </si>
  <si>
    <t>Angebotsplattform</t>
  </si>
  <si>
    <t>Preisanteil PC 1</t>
  </si>
  <si>
    <t>Preisanteil PC 2</t>
  </si>
  <si>
    <t>Meldewert anteilig</t>
  </si>
  <si>
    <t>Prob1M_99_499</t>
  </si>
  <si>
    <t>Prob1M_99_499_xmas17</t>
  </si>
  <si>
    <t xml:space="preserve">Angebotsmodelle am Markt mit Meldewerten </t>
  </si>
  <si>
    <r>
      <t xml:space="preserve">Nutzungsrechte </t>
    </r>
    <r>
      <rPr>
        <b/>
        <sz val="12"/>
        <color rgb="FF00B050"/>
        <rFont val="Calibri"/>
        <family val="2"/>
      </rPr>
      <t xml:space="preserve">Ø pro Kalendertag </t>
    </r>
  </si>
  <si>
    <t xml:space="preserve">xmas Flyer 2017 - 0,99 im ersten Monat. Anschließend 4,99 € mtl. </t>
  </si>
  <si>
    <t xml:space="preserve">Web - 0,99 € im ersten Monat. Anschließend 4,99 € mtl. </t>
  </si>
  <si>
    <t>Eine Meldung ist pro Angebotsplattform (Online, iOS, Google etc.) sowie nach  Preiskorridoren zu erstellen. siehe auch untenstehend "Angebotsvarianten am Markt mit Meldewerten"</t>
  </si>
  <si>
    <t xml:space="preserve">Angebotsvarianten am Markt mit Meldewerten </t>
  </si>
  <si>
    <t xml:space="preserve">Jede Angebotsvariante wird je nach Höhe des (darin enthaltenden) Preisanteils für das Paid-Content-Angebot einem der 3 definierten Preiskorridore zugeordnet: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</si>
</sst>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4" x14ac:knownFonts="1">
    <font>
      <sz val="11"/>
      <color theme="1"/>
      <name val="Calibri"/>
      <family val="2"/>
      <scheme val="minor"/>
    </font>
    <font>
      <b/>
      <sz val="11"/>
      <color theme="1"/>
      <name val="Calibri"/>
      <family val="2"/>
      <scheme val="minor"/>
    </font>
    <font>
      <sz val="11"/>
      <color theme="1"/>
      <name val="Calibri"/>
      <family val="2"/>
    </font>
    <font>
      <b/>
      <sz val="11"/>
      <color rgb="FF000000"/>
      <name val="Calibri"/>
      <family val="2"/>
    </font>
    <font>
      <b/>
      <sz val="11"/>
      <color rgb="FFFF0000"/>
      <name val="Calibri"/>
      <family val="2"/>
      <scheme val="minor"/>
    </font>
    <font>
      <sz val="11"/>
      <color indexed="10"/>
      <name val="Calibri"/>
      <family val="2"/>
    </font>
    <font>
      <b/>
      <sz val="20"/>
      <color theme="1"/>
      <name val="Calibri"/>
      <family val="2"/>
      <scheme val="minor"/>
    </font>
    <font>
      <b/>
      <sz val="10"/>
      <color theme="1"/>
      <name val="Calibri"/>
      <family val="2"/>
    </font>
    <font>
      <b/>
      <sz val="11"/>
      <color rgb="FF00B050"/>
      <name val="Calibri"/>
      <family val="2"/>
      <scheme val="minor"/>
    </font>
    <font>
      <b/>
      <sz val="12"/>
      <color rgb="FF00B050"/>
      <name val="Calibri"/>
      <family val="2"/>
      <scheme val="minor"/>
    </font>
    <font>
      <b/>
      <sz val="12"/>
      <color rgb="FF00B050"/>
      <name val="Calibri"/>
      <family val="2"/>
    </font>
    <font>
      <sz val="12"/>
      <color theme="1"/>
      <name val="Calibri"/>
      <family val="2"/>
      <scheme val="minor"/>
    </font>
    <font>
      <b/>
      <sz val="14"/>
      <color rgb="FF00B050"/>
      <name val="Calibri"/>
      <family val="2"/>
      <scheme val="minor"/>
    </font>
    <font>
      <i/>
      <sz val="11"/>
      <color rgb="FF00B050"/>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rgb="FF00B050"/>
      </left>
      <right style="medium">
        <color rgb="FF00B050"/>
      </right>
      <top style="medium">
        <color rgb="FF00B050"/>
      </top>
      <bottom style="medium">
        <color rgb="FF00B050"/>
      </bottom>
      <diagonal/>
    </border>
    <border>
      <left style="medium">
        <color rgb="FF00B050"/>
      </left>
      <right style="medium">
        <color rgb="FF00B050"/>
      </right>
      <top style="thin">
        <color rgb="FFA6A6A6"/>
      </top>
      <bottom style="thin">
        <color rgb="FFA6A6A6"/>
      </bottom>
      <diagonal/>
    </border>
    <border>
      <left/>
      <right/>
      <top/>
      <bottom style="thin">
        <color indexed="64"/>
      </bottom>
      <diagonal/>
    </border>
    <border>
      <left/>
      <right/>
      <top style="thin">
        <color indexed="64"/>
      </top>
      <bottom/>
      <diagonal/>
    </border>
    <border>
      <left/>
      <right/>
      <top/>
      <bottom style="thin">
        <color rgb="FF00B050"/>
      </bottom>
      <diagonal/>
    </border>
    <border>
      <left style="medium">
        <color rgb="FF00B050"/>
      </left>
      <right style="medium">
        <color rgb="FF00B050"/>
      </right>
      <top/>
      <bottom style="thin">
        <color rgb="FFA6A6A6"/>
      </bottom>
      <diagonal/>
    </border>
    <border>
      <left style="medium">
        <color indexed="64"/>
      </left>
      <right style="thin">
        <color rgb="FFA6A6A6"/>
      </right>
      <top style="medium">
        <color indexed="64"/>
      </top>
      <bottom style="medium">
        <color indexed="64"/>
      </bottom>
      <diagonal/>
    </border>
    <border>
      <left style="thin">
        <color rgb="FFA6A6A6"/>
      </left>
      <right style="thin">
        <color rgb="FFA6A6A6"/>
      </right>
      <top style="medium">
        <color indexed="64"/>
      </top>
      <bottom style="medium">
        <color indexed="64"/>
      </bottom>
      <diagonal/>
    </border>
    <border>
      <left style="thin">
        <color rgb="FFA6A6A6"/>
      </left>
      <right style="medium">
        <color indexed="64"/>
      </right>
      <top style="medium">
        <color indexed="64"/>
      </top>
      <bottom style="medium">
        <color indexed="64"/>
      </bottom>
      <diagonal/>
    </border>
    <border>
      <left style="medium">
        <color rgb="FF00B050"/>
      </left>
      <right style="medium">
        <color rgb="FF00B050"/>
      </right>
      <top style="medium">
        <color indexed="64"/>
      </top>
      <bottom style="thin">
        <color rgb="FFA6A6A6"/>
      </bottom>
      <diagonal/>
    </border>
    <border>
      <left style="medium">
        <color rgb="FF00B050"/>
      </left>
      <right style="medium">
        <color rgb="FF00B050"/>
      </right>
      <top style="thin">
        <color rgb="FFA6A6A6"/>
      </top>
      <bottom style="medium">
        <color rgb="FF00B050"/>
      </bottom>
      <diagonal/>
    </border>
    <border>
      <left style="thin">
        <color rgb="FFA6A6A6"/>
      </left>
      <right/>
      <top style="medium">
        <color indexed="64"/>
      </top>
      <bottom style="medium">
        <color indexed="64"/>
      </bottom>
      <diagonal/>
    </border>
  </borders>
  <cellStyleXfs count="1">
    <xf numFmtId="0" fontId="0" fillId="0" borderId="0"/>
  </cellStyleXfs>
  <cellXfs count="52">
    <xf numFmtId="0" fontId="0" fillId="0" borderId="0" xfId="0"/>
    <xf numFmtId="0" fontId="0" fillId="0" borderId="0" xfId="0" applyAlignment="1"/>
    <xf numFmtId="0" fontId="2" fillId="0" borderId="1" xfId="0" applyFont="1" applyBorder="1" applyAlignment="1" applyProtection="1">
      <alignment horizontal="center" vertical="top"/>
      <protection locked="0"/>
    </xf>
    <xf numFmtId="164" fontId="2" fillId="0" borderId="2" xfId="0" applyNumberFormat="1" applyFont="1" applyBorder="1" applyAlignment="1" applyProtection="1">
      <alignment horizontal="center" vertical="center"/>
      <protection locked="0"/>
    </xf>
    <xf numFmtId="164" fontId="1" fillId="0" borderId="0" xfId="0" applyNumberFormat="1" applyFont="1" applyAlignment="1">
      <alignment horizontal="center"/>
    </xf>
    <xf numFmtId="164" fontId="1" fillId="0" borderId="0" xfId="0" applyNumberFormat="1" applyFont="1" applyAlignment="1"/>
    <xf numFmtId="0" fontId="4" fillId="2" borderId="5" xfId="0" applyFont="1" applyFill="1" applyBorder="1" applyAlignment="1">
      <alignment wrapText="1"/>
    </xf>
    <xf numFmtId="0" fontId="0" fillId="2" borderId="0" xfId="0" applyFill="1"/>
    <xf numFmtId="0" fontId="0" fillId="2" borderId="0" xfId="0" applyFill="1" applyAlignment="1">
      <alignment wrapText="1"/>
    </xf>
    <xf numFmtId="0" fontId="1" fillId="2" borderId="5" xfId="0" applyFont="1" applyFill="1" applyBorder="1" applyAlignment="1">
      <alignment horizontal="left" vertical="center" wrapText="1"/>
    </xf>
    <xf numFmtId="0" fontId="0" fillId="2" borderId="0" xfId="0" applyFill="1" applyAlignment="1">
      <alignment horizontal="left" vertical="center" wrapText="1" indent="2"/>
    </xf>
    <xf numFmtId="49" fontId="0" fillId="2" borderId="0" xfId="0" applyNumberFormat="1" applyFill="1" applyAlignment="1">
      <alignment horizontal="left" indent="2"/>
    </xf>
    <xf numFmtId="0" fontId="0" fillId="2" borderId="0" xfId="0" applyFill="1" applyAlignment="1">
      <alignment horizontal="left" vertical="center" wrapText="1"/>
    </xf>
    <xf numFmtId="0" fontId="0" fillId="2" borderId="0" xfId="0" applyFill="1" applyAlignment="1">
      <alignment horizontal="left" vertical="top" wrapText="1"/>
    </xf>
    <xf numFmtId="14" fontId="2" fillId="0" borderId="6" xfId="0" applyNumberFormat="1" applyFont="1" applyBorder="1" applyAlignment="1" applyProtection="1">
      <alignment horizontal="center" vertical="center"/>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64" fontId="4" fillId="0" borderId="0" xfId="0" applyNumberFormat="1" applyFont="1" applyAlignment="1">
      <alignment horizontal="center"/>
    </xf>
    <xf numFmtId="164" fontId="2" fillId="0" borderId="10" xfId="0" applyNumberFormat="1" applyFont="1" applyBorder="1" applyAlignment="1" applyProtection="1">
      <alignment horizontal="center" vertical="center"/>
      <protection locked="0"/>
    </xf>
    <xf numFmtId="164" fontId="2" fillId="0" borderId="11" xfId="0" applyNumberFormat="1" applyFont="1" applyBorder="1" applyAlignment="1" applyProtection="1">
      <alignment horizontal="center" vertical="center"/>
      <protection locked="0"/>
    </xf>
    <xf numFmtId="164" fontId="0" fillId="0" borderId="0" xfId="0" applyNumberFormat="1" applyAlignment="1">
      <alignment horizontal="center"/>
    </xf>
    <xf numFmtId="0" fontId="3" fillId="0" borderId="0" xfId="0" applyFont="1" applyAlignment="1">
      <alignment horizontal="center"/>
    </xf>
    <xf numFmtId="0" fontId="6" fillId="2" borderId="5" xfId="0" applyFont="1" applyFill="1" applyBorder="1"/>
    <xf numFmtId="0" fontId="4" fillId="0" borderId="0" xfId="0" applyFont="1" applyAlignment="1">
      <alignment vertical="top" wrapText="1"/>
    </xf>
    <xf numFmtId="0" fontId="0" fillId="0" borderId="0" xfId="0" applyAlignment="1">
      <alignment horizontal="center"/>
    </xf>
    <xf numFmtId="0" fontId="1" fillId="0" borderId="3" xfId="0" applyFont="1" applyBorder="1"/>
    <xf numFmtId="0" fontId="2" fillId="0" borderId="0" xfId="0" applyFont="1" applyBorder="1" applyAlignment="1" applyProtection="1">
      <alignment horizontal="center" vertical="top"/>
      <protection locked="0"/>
    </xf>
    <xf numFmtId="0" fontId="3" fillId="0" borderId="12" xfId="0" applyFont="1" applyBorder="1" applyAlignment="1">
      <alignment horizontal="center" vertical="center"/>
    </xf>
    <xf numFmtId="164" fontId="2" fillId="0" borderId="0" xfId="0" applyNumberFormat="1" applyFont="1" applyBorder="1" applyAlignment="1" applyProtection="1">
      <alignment horizontal="center" vertical="center"/>
      <protection locked="0"/>
    </xf>
    <xf numFmtId="0" fontId="7" fillId="0" borderId="0" xfId="0" applyFont="1" applyAlignment="1">
      <alignment horizontal="center" vertical="center"/>
    </xf>
    <xf numFmtId="0" fontId="0" fillId="0" borderId="4" xfId="0" applyBorder="1"/>
    <xf numFmtId="0" fontId="8" fillId="0" borderId="0" xfId="0" applyFont="1" applyAlignment="1">
      <alignment horizontal="left" vertical="center" wrapText="1"/>
    </xf>
    <xf numFmtId="164" fontId="9" fillId="0" borderId="0" xfId="0" applyNumberFormat="1" applyFont="1" applyAlignment="1">
      <alignment horizontal="center"/>
    </xf>
    <xf numFmtId="0" fontId="9" fillId="0" borderId="0" xfId="0" applyFont="1" applyAlignment="1"/>
    <xf numFmtId="0" fontId="0" fillId="0" borderId="0" xfId="0" applyAlignment="1">
      <alignment vertical="center"/>
    </xf>
    <xf numFmtId="0" fontId="0" fillId="0" borderId="0" xfId="0" applyAlignment="1">
      <alignment vertical="center" wrapText="1"/>
    </xf>
    <xf numFmtId="0" fontId="1" fillId="0" borderId="3" xfId="0" applyFont="1" applyBorder="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applyAlignment="1">
      <alignment horizontal="center" vertical="top" wrapText="1"/>
    </xf>
    <xf numFmtId="0" fontId="11" fillId="0" borderId="0" xfId="0" applyFont="1" applyAlignment="1">
      <alignment horizontal="center"/>
    </xf>
    <xf numFmtId="3" fontId="0" fillId="0" borderId="0" xfId="0" applyNumberFormat="1" applyAlignment="1">
      <alignment horizontal="center" vertical="center"/>
    </xf>
    <xf numFmtId="3" fontId="1" fillId="0" borderId="0" xfId="0" applyNumberFormat="1" applyFont="1" applyAlignment="1">
      <alignment horizontal="center" vertical="center"/>
    </xf>
    <xf numFmtId="0" fontId="8" fillId="0" borderId="4" xfId="0" applyFont="1" applyBorder="1" applyAlignment="1">
      <alignment horizontal="center"/>
    </xf>
    <xf numFmtId="3" fontId="8" fillId="0" borderId="4" xfId="0" applyNumberFormat="1" applyFont="1" applyBorder="1" applyAlignment="1">
      <alignment horizontal="center"/>
    </xf>
    <xf numFmtId="3" fontId="8" fillId="0" borderId="0" xfId="0" applyNumberFormat="1" applyFont="1" applyAlignment="1">
      <alignment horizontal="center" vertical="center"/>
    </xf>
    <xf numFmtId="3" fontId="1" fillId="0" borderId="3" xfId="0" applyNumberFormat="1" applyFont="1" applyBorder="1" applyAlignment="1">
      <alignment horizontal="center" vertical="center"/>
    </xf>
    <xf numFmtId="0" fontId="9" fillId="2" borderId="0" xfId="0" applyFont="1" applyFill="1" applyAlignment="1">
      <alignment wrapText="1"/>
    </xf>
    <xf numFmtId="0" fontId="13" fillId="2" borderId="0" xfId="0" applyFont="1" applyFill="1"/>
    <xf numFmtId="0" fontId="4" fillId="0" borderId="0" xfId="0" applyFont="1" applyAlignment="1">
      <alignment horizontal="left" vertical="top" wrapText="1"/>
    </xf>
    <xf numFmtId="0" fontId="12"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6006465</xdr:colOff>
      <xdr:row>23</xdr:row>
      <xdr:rowOff>78105</xdr:rowOff>
    </xdr:from>
    <xdr:to>
      <xdr:col>0</xdr:col>
      <xdr:colOff>6372225</xdr:colOff>
      <xdr:row>25</xdr:row>
      <xdr:rowOff>59055</xdr:rowOff>
    </xdr:to>
    <xdr:pic>
      <xdr:nvPicPr>
        <xdr:cNvPr id="2" name="Grafik 2">
          <a:extLst>
            <a:ext uri="{FF2B5EF4-FFF2-40B4-BE49-F238E27FC236}">
              <a16:creationId xmlns:a16="http://schemas.microsoft.com/office/drawing/2014/main" id="{F5C1D624-9718-414C-AFAE-E391DC197B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6465" y="5316855"/>
          <a:ext cx="3657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1764030</xdr:colOff>
      <xdr:row>49</xdr:row>
      <xdr:rowOff>0</xdr:rowOff>
    </xdr:from>
    <xdr:to>
      <xdr:col>8</xdr:col>
      <xdr:colOff>295275</xdr:colOff>
      <xdr:row>50</xdr:row>
      <xdr:rowOff>171450</xdr:rowOff>
    </xdr:to>
    <xdr:pic>
      <xdr:nvPicPr>
        <xdr:cNvPr id="4" name="Grafik 2">
          <a:extLst>
            <a:ext uri="{FF2B5EF4-FFF2-40B4-BE49-F238E27FC236}">
              <a16:creationId xmlns:a16="http://schemas.microsoft.com/office/drawing/2014/main" id="{48720EFD-C4E0-4084-AF05-04B397A6FE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08280" y="9363075"/>
          <a:ext cx="37909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554F8-13C1-445C-B0DC-AE98E696547B}">
  <sheetPr>
    <pageSetUpPr fitToPage="1"/>
  </sheetPr>
  <dimension ref="A1:A28"/>
  <sheetViews>
    <sheetView topLeftCell="A15" zoomScale="130" zoomScaleNormal="130" workbookViewId="0">
      <selection activeCell="A22" sqref="A22"/>
    </sheetView>
  </sheetViews>
  <sheetFormatPr baseColWidth="10" defaultRowHeight="14.4" x14ac:dyDescent="0.3"/>
  <cols>
    <col min="1" max="1" width="93.109375" style="7" customWidth="1"/>
    <col min="2" max="256" width="11.44140625" style="7"/>
    <col min="257" max="257" width="93.109375" style="7" customWidth="1"/>
    <col min="258" max="512" width="11.44140625" style="7"/>
    <col min="513" max="513" width="93.109375" style="7" customWidth="1"/>
    <col min="514" max="768" width="11.44140625" style="7"/>
    <col min="769" max="769" width="93.109375" style="7" customWidth="1"/>
    <col min="770" max="1024" width="11.44140625" style="7"/>
    <col min="1025" max="1025" width="93.109375" style="7" customWidth="1"/>
    <col min="1026" max="1280" width="11.44140625" style="7"/>
    <col min="1281" max="1281" width="93.109375" style="7" customWidth="1"/>
    <col min="1282" max="1536" width="11.44140625" style="7"/>
    <col min="1537" max="1537" width="93.109375" style="7" customWidth="1"/>
    <col min="1538" max="1792" width="11.44140625" style="7"/>
    <col min="1793" max="1793" width="93.109375" style="7" customWidth="1"/>
    <col min="1794" max="2048" width="11.44140625" style="7"/>
    <col min="2049" max="2049" width="93.109375" style="7" customWidth="1"/>
    <col min="2050" max="2304" width="11.44140625" style="7"/>
    <col min="2305" max="2305" width="93.109375" style="7" customWidth="1"/>
    <col min="2306" max="2560" width="11.44140625" style="7"/>
    <col min="2561" max="2561" width="93.109375" style="7" customWidth="1"/>
    <col min="2562" max="2816" width="11.44140625" style="7"/>
    <col min="2817" max="2817" width="93.109375" style="7" customWidth="1"/>
    <col min="2818" max="3072" width="11.44140625" style="7"/>
    <col min="3073" max="3073" width="93.109375" style="7" customWidth="1"/>
    <col min="3074" max="3328" width="11.44140625" style="7"/>
    <col min="3329" max="3329" width="93.109375" style="7" customWidth="1"/>
    <col min="3330" max="3584" width="11.44140625" style="7"/>
    <col min="3585" max="3585" width="93.109375" style="7" customWidth="1"/>
    <col min="3586" max="3840" width="11.44140625" style="7"/>
    <col min="3841" max="3841" width="93.109375" style="7" customWidth="1"/>
    <col min="3842" max="4096" width="11.44140625" style="7"/>
    <col min="4097" max="4097" width="93.109375" style="7" customWidth="1"/>
    <col min="4098" max="4352" width="11.44140625" style="7"/>
    <col min="4353" max="4353" width="93.109375" style="7" customWidth="1"/>
    <col min="4354" max="4608" width="11.44140625" style="7"/>
    <col min="4609" max="4609" width="93.109375" style="7" customWidth="1"/>
    <col min="4610" max="4864" width="11.44140625" style="7"/>
    <col min="4865" max="4865" width="93.109375" style="7" customWidth="1"/>
    <col min="4866" max="5120" width="11.44140625" style="7"/>
    <col min="5121" max="5121" width="93.109375" style="7" customWidth="1"/>
    <col min="5122" max="5376" width="11.44140625" style="7"/>
    <col min="5377" max="5377" width="93.109375" style="7" customWidth="1"/>
    <col min="5378" max="5632" width="11.44140625" style="7"/>
    <col min="5633" max="5633" width="93.109375" style="7" customWidth="1"/>
    <col min="5634" max="5888" width="11.44140625" style="7"/>
    <col min="5889" max="5889" width="93.109375" style="7" customWidth="1"/>
    <col min="5890" max="6144" width="11.44140625" style="7"/>
    <col min="6145" max="6145" width="93.109375" style="7" customWidth="1"/>
    <col min="6146" max="6400" width="11.44140625" style="7"/>
    <col min="6401" max="6401" width="93.109375" style="7" customWidth="1"/>
    <col min="6402" max="6656" width="11.44140625" style="7"/>
    <col min="6657" max="6657" width="93.109375" style="7" customWidth="1"/>
    <col min="6658" max="6912" width="11.44140625" style="7"/>
    <col min="6913" max="6913" width="93.109375" style="7" customWidth="1"/>
    <col min="6914" max="7168" width="11.44140625" style="7"/>
    <col min="7169" max="7169" width="93.109375" style="7" customWidth="1"/>
    <col min="7170" max="7424" width="11.44140625" style="7"/>
    <col min="7425" max="7425" width="93.109375" style="7" customWidth="1"/>
    <col min="7426" max="7680" width="11.44140625" style="7"/>
    <col min="7681" max="7681" width="93.109375" style="7" customWidth="1"/>
    <col min="7682" max="7936" width="11.44140625" style="7"/>
    <col min="7937" max="7937" width="93.109375" style="7" customWidth="1"/>
    <col min="7938" max="8192" width="11.44140625" style="7"/>
    <col min="8193" max="8193" width="93.109375" style="7" customWidth="1"/>
    <col min="8194" max="8448" width="11.44140625" style="7"/>
    <col min="8449" max="8449" width="93.109375" style="7" customWidth="1"/>
    <col min="8450" max="8704" width="11.44140625" style="7"/>
    <col min="8705" max="8705" width="93.109375" style="7" customWidth="1"/>
    <col min="8706" max="8960" width="11.44140625" style="7"/>
    <col min="8961" max="8961" width="93.109375" style="7" customWidth="1"/>
    <col min="8962" max="9216" width="11.44140625" style="7"/>
    <col min="9217" max="9217" width="93.109375" style="7" customWidth="1"/>
    <col min="9218" max="9472" width="11.44140625" style="7"/>
    <col min="9473" max="9473" width="93.109375" style="7" customWidth="1"/>
    <col min="9474" max="9728" width="11.44140625" style="7"/>
    <col min="9729" max="9729" width="93.109375" style="7" customWidth="1"/>
    <col min="9730" max="9984" width="11.44140625" style="7"/>
    <col min="9985" max="9985" width="93.109375" style="7" customWidth="1"/>
    <col min="9986" max="10240" width="11.44140625" style="7"/>
    <col min="10241" max="10241" width="93.109375" style="7" customWidth="1"/>
    <col min="10242" max="10496" width="11.44140625" style="7"/>
    <col min="10497" max="10497" width="93.109375" style="7" customWidth="1"/>
    <col min="10498" max="10752" width="11.44140625" style="7"/>
    <col min="10753" max="10753" width="93.109375" style="7" customWidth="1"/>
    <col min="10754" max="11008" width="11.44140625" style="7"/>
    <col min="11009" max="11009" width="93.109375" style="7" customWidth="1"/>
    <col min="11010" max="11264" width="11.44140625" style="7"/>
    <col min="11265" max="11265" width="93.109375" style="7" customWidth="1"/>
    <col min="11266" max="11520" width="11.44140625" style="7"/>
    <col min="11521" max="11521" width="93.109375" style="7" customWidth="1"/>
    <col min="11522" max="11776" width="11.44140625" style="7"/>
    <col min="11777" max="11777" width="93.109375" style="7" customWidth="1"/>
    <col min="11778" max="12032" width="11.44140625" style="7"/>
    <col min="12033" max="12033" width="93.109375" style="7" customWidth="1"/>
    <col min="12034" max="12288" width="11.44140625" style="7"/>
    <col min="12289" max="12289" width="93.109375" style="7" customWidth="1"/>
    <col min="12290" max="12544" width="11.44140625" style="7"/>
    <col min="12545" max="12545" width="93.109375" style="7" customWidth="1"/>
    <col min="12546" max="12800" width="11.44140625" style="7"/>
    <col min="12801" max="12801" width="93.109375" style="7" customWidth="1"/>
    <col min="12802" max="13056" width="11.44140625" style="7"/>
    <col min="13057" max="13057" width="93.109375" style="7" customWidth="1"/>
    <col min="13058" max="13312" width="11.44140625" style="7"/>
    <col min="13313" max="13313" width="93.109375" style="7" customWidth="1"/>
    <col min="13314" max="13568" width="11.44140625" style="7"/>
    <col min="13569" max="13569" width="93.109375" style="7" customWidth="1"/>
    <col min="13570" max="13824" width="11.44140625" style="7"/>
    <col min="13825" max="13825" width="93.109375" style="7" customWidth="1"/>
    <col min="13826" max="14080" width="11.44140625" style="7"/>
    <col min="14081" max="14081" width="93.109375" style="7" customWidth="1"/>
    <col min="14082" max="14336" width="11.44140625" style="7"/>
    <col min="14337" max="14337" width="93.109375" style="7" customWidth="1"/>
    <col min="14338" max="14592" width="11.44140625" style="7"/>
    <col min="14593" max="14593" width="93.109375" style="7" customWidth="1"/>
    <col min="14594" max="14848" width="11.44140625" style="7"/>
    <col min="14849" max="14849" width="93.109375" style="7" customWidth="1"/>
    <col min="14850" max="15104" width="11.44140625" style="7"/>
    <col min="15105" max="15105" width="93.109375" style="7" customWidth="1"/>
    <col min="15106" max="15360" width="11.44140625" style="7"/>
    <col min="15361" max="15361" width="93.109375" style="7" customWidth="1"/>
    <col min="15362" max="15616" width="11.44140625" style="7"/>
    <col min="15617" max="15617" width="93.109375" style="7" customWidth="1"/>
    <col min="15618" max="15872" width="11.44140625" style="7"/>
    <col min="15873" max="15873" width="93.109375" style="7" customWidth="1"/>
    <col min="15874" max="16128" width="11.44140625" style="7"/>
    <col min="16129" max="16129" width="93.109375" style="7" customWidth="1"/>
    <col min="16130" max="16384" width="11.44140625" style="7"/>
  </cols>
  <sheetData>
    <row r="1" spans="1:1" ht="25.8" x14ac:dyDescent="0.5">
      <c r="A1" s="23" t="s">
        <v>5</v>
      </c>
    </row>
    <row r="3" spans="1:1" ht="15.6" x14ac:dyDescent="0.3">
      <c r="A3" s="48" t="s">
        <v>13</v>
      </c>
    </row>
    <row r="4" spans="1:1" x14ac:dyDescent="0.3">
      <c r="A4" s="8"/>
    </row>
    <row r="5" spans="1:1" ht="28.8" x14ac:dyDescent="0.3">
      <c r="A5" s="8" t="s">
        <v>41</v>
      </c>
    </row>
    <row r="7" spans="1:1" x14ac:dyDescent="0.3">
      <c r="A7" s="9" t="s">
        <v>6</v>
      </c>
    </row>
    <row r="8" spans="1:1" x14ac:dyDescent="0.3">
      <c r="A8" s="10" t="s">
        <v>18</v>
      </c>
    </row>
    <row r="9" spans="1:1" x14ac:dyDescent="0.3">
      <c r="A9" s="10" t="s">
        <v>10</v>
      </c>
    </row>
    <row r="10" spans="1:1" x14ac:dyDescent="0.3">
      <c r="A10" s="11" t="s">
        <v>14</v>
      </c>
    </row>
    <row r="11" spans="1:1" x14ac:dyDescent="0.3">
      <c r="A11" s="7" t="s">
        <v>7</v>
      </c>
    </row>
    <row r="13" spans="1:1" x14ac:dyDescent="0.3">
      <c r="A13" s="9" t="s">
        <v>11</v>
      </c>
    </row>
    <row r="14" spans="1:1" x14ac:dyDescent="0.3">
      <c r="A14" s="8" t="s">
        <v>8</v>
      </c>
    </row>
    <row r="15" spans="1:1" x14ac:dyDescent="0.3">
      <c r="A15" s="8" t="s">
        <v>9</v>
      </c>
    </row>
    <row r="17" spans="1:1" x14ac:dyDescent="0.3">
      <c r="A17" s="9" t="s">
        <v>12</v>
      </c>
    </row>
    <row r="18" spans="1:1" ht="28.8" x14ac:dyDescent="0.3">
      <c r="A18" s="8" t="s">
        <v>15</v>
      </c>
    </row>
    <row r="19" spans="1:1" x14ac:dyDescent="0.3">
      <c r="A19" s="12"/>
    </row>
    <row r="20" spans="1:1" x14ac:dyDescent="0.3">
      <c r="A20" s="9" t="s">
        <v>42</v>
      </c>
    </row>
    <row r="21" spans="1:1" ht="43.2" x14ac:dyDescent="0.3">
      <c r="A21" s="13" t="s">
        <v>21</v>
      </c>
    </row>
    <row r="22" spans="1:1" ht="28.8" x14ac:dyDescent="0.3">
      <c r="A22" s="8" t="s">
        <v>43</v>
      </c>
    </row>
    <row r="23" spans="1:1" x14ac:dyDescent="0.3">
      <c r="A23" s="49" t="s">
        <v>27</v>
      </c>
    </row>
    <row r="25" spans="1:1" x14ac:dyDescent="0.3">
      <c r="A25" s="7" t="s">
        <v>26</v>
      </c>
    </row>
    <row r="28" spans="1:1" ht="43.2" x14ac:dyDescent="0.3">
      <c r="A28" s="6" t="s">
        <v>17</v>
      </c>
    </row>
  </sheetData>
  <pageMargins left="0.70866141732283472" right="0.70866141732283472" top="0.78740157480314965" bottom="0.78740157480314965" header="0.31496062992125984" footer="0.31496062992125984"/>
  <pageSetup paperSize="9" scale="93" orientation="portrait" r:id="rId1"/>
  <headerFooter>
    <oddHeader>&amp;A</oddHeader>
    <oddFoote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91B95-20FB-4573-9AF8-0DDEC2005EEC}">
  <sheetPr>
    <pageSetUpPr fitToPage="1"/>
  </sheetPr>
  <dimension ref="A1:K51"/>
  <sheetViews>
    <sheetView tabSelected="1" zoomScaleNormal="100" workbookViewId="0">
      <selection activeCell="C1" sqref="C1"/>
    </sheetView>
  </sheetViews>
  <sheetFormatPr baseColWidth="10" defaultColWidth="11.44140625" defaultRowHeight="14.4" x14ac:dyDescent="0.3"/>
  <cols>
    <col min="1" max="1" width="25.21875" style="1" customWidth="1"/>
    <col min="2" max="2" width="31.44140625" style="1" customWidth="1"/>
    <col min="3" max="3" width="24.109375" style="1" bestFit="1" customWidth="1"/>
    <col min="4" max="4" width="27.109375" style="1" bestFit="1" customWidth="1"/>
    <col min="5" max="5" width="22.5546875" style="1" bestFit="1" customWidth="1"/>
    <col min="6" max="6" width="11.44140625" style="1"/>
    <col min="7" max="7" width="20.6640625" style="25" bestFit="1" customWidth="1"/>
    <col min="8" max="8" width="26.88671875" style="25" customWidth="1"/>
    <col min="9" max="9" width="21.44140625" style="1" customWidth="1"/>
    <col min="10" max="10" width="14.5546875" style="1" customWidth="1"/>
    <col min="11" max="11" width="18.33203125" style="1" bestFit="1" customWidth="1"/>
    <col min="12" max="12" width="15.77734375" style="1" customWidth="1"/>
    <col min="13" max="13" width="12.88671875" style="1" customWidth="1"/>
    <col min="14" max="14" width="20.6640625" style="1" bestFit="1" customWidth="1"/>
    <col min="15" max="15" width="24.109375" style="1" bestFit="1" customWidth="1"/>
    <col min="16" max="16384" width="11.44140625" style="1"/>
  </cols>
  <sheetData>
    <row r="1" spans="1:6" ht="15" thickBot="1" x14ac:dyDescent="0.35">
      <c r="A1" s="22" t="s">
        <v>19</v>
      </c>
      <c r="B1" s="22" t="s">
        <v>4</v>
      </c>
      <c r="C1" s="22"/>
      <c r="D1" s="22"/>
      <c r="E1" s="22"/>
    </row>
    <row r="2" spans="1:6" ht="15" thickBot="1" x14ac:dyDescent="0.35">
      <c r="A2" s="2">
        <v>31</v>
      </c>
      <c r="B2" s="2" t="s">
        <v>2</v>
      </c>
      <c r="C2" s="27"/>
      <c r="D2" s="27"/>
      <c r="E2" s="27"/>
    </row>
    <row r="3" spans="1:6" x14ac:dyDescent="0.3">
      <c r="A3" s="27"/>
      <c r="B3" s="27"/>
      <c r="C3" s="27"/>
      <c r="D3" s="27"/>
      <c r="E3" s="27"/>
    </row>
    <row r="4" spans="1:6" x14ac:dyDescent="0.3">
      <c r="A4" s="27"/>
      <c r="B4" s="27"/>
      <c r="C4" s="27"/>
      <c r="D4" s="27"/>
      <c r="E4" s="27"/>
    </row>
    <row r="5" spans="1:6" ht="15" thickBot="1" x14ac:dyDescent="0.35">
      <c r="B5" s="30" t="s">
        <v>23</v>
      </c>
      <c r="C5" s="30" t="s">
        <v>24</v>
      </c>
      <c r="D5" s="30" t="s">
        <v>25</v>
      </c>
      <c r="E5" s="30" t="s">
        <v>28</v>
      </c>
    </row>
    <row r="6" spans="1:6" ht="15" thickBot="1" x14ac:dyDescent="0.35">
      <c r="A6" s="15" t="s">
        <v>16</v>
      </c>
      <c r="B6" s="16" t="s">
        <v>0</v>
      </c>
      <c r="C6" s="16" t="s">
        <v>0</v>
      </c>
      <c r="D6" s="16" t="s">
        <v>0</v>
      </c>
      <c r="E6" s="28" t="s">
        <v>22</v>
      </c>
      <c r="F6" s="17" t="s">
        <v>1</v>
      </c>
    </row>
    <row r="7" spans="1:6" x14ac:dyDescent="0.3">
      <c r="A7" s="14">
        <v>44621</v>
      </c>
      <c r="B7" s="19">
        <v>829</v>
      </c>
      <c r="C7" s="19">
        <v>12500</v>
      </c>
      <c r="D7" s="29"/>
      <c r="E7" s="29">
        <f>D7+C7+B7</f>
        <v>13329</v>
      </c>
      <c r="F7" s="21"/>
    </row>
    <row r="8" spans="1:6" x14ac:dyDescent="0.3">
      <c r="A8" s="14">
        <v>44622</v>
      </c>
      <c r="B8" s="3">
        <v>833</v>
      </c>
      <c r="C8" s="3">
        <v>12600</v>
      </c>
      <c r="D8" s="29"/>
      <c r="E8" s="29">
        <f t="shared" ref="E8:E37" si="0">D8+C8+B8</f>
        <v>13433</v>
      </c>
      <c r="F8" s="21">
        <f>E8-E7</f>
        <v>104</v>
      </c>
    </row>
    <row r="9" spans="1:6" x14ac:dyDescent="0.3">
      <c r="A9" s="14">
        <v>44623</v>
      </c>
      <c r="B9" s="3">
        <v>830</v>
      </c>
      <c r="C9" s="3">
        <v>12602</v>
      </c>
      <c r="D9" s="29"/>
      <c r="E9" s="29">
        <f t="shared" si="0"/>
        <v>13432</v>
      </c>
      <c r="F9" s="21">
        <f t="shared" ref="F9:F37" si="1">E9-E8</f>
        <v>-1</v>
      </c>
    </row>
    <row r="10" spans="1:6" x14ac:dyDescent="0.3">
      <c r="A10" s="14">
        <v>44624</v>
      </c>
      <c r="B10" s="3">
        <v>841</v>
      </c>
      <c r="C10" s="3">
        <v>12650</v>
      </c>
      <c r="D10" s="29"/>
      <c r="E10" s="29">
        <f t="shared" si="0"/>
        <v>13491</v>
      </c>
      <c r="F10" s="21">
        <f t="shared" si="1"/>
        <v>59</v>
      </c>
    </row>
    <row r="11" spans="1:6" x14ac:dyDescent="0.3">
      <c r="A11" s="14">
        <v>44625</v>
      </c>
      <c r="B11" s="3">
        <v>841</v>
      </c>
      <c r="C11" s="3">
        <v>12649</v>
      </c>
      <c r="D11" s="29"/>
      <c r="E11" s="29">
        <f t="shared" si="0"/>
        <v>13490</v>
      </c>
      <c r="F11" s="21">
        <f t="shared" si="1"/>
        <v>-1</v>
      </c>
    </row>
    <row r="12" spans="1:6" x14ac:dyDescent="0.3">
      <c r="A12" s="14">
        <v>44626</v>
      </c>
      <c r="B12" s="3">
        <v>849</v>
      </c>
      <c r="C12" s="3">
        <v>12665</v>
      </c>
      <c r="D12" s="29"/>
      <c r="E12" s="29">
        <f t="shared" si="0"/>
        <v>13514</v>
      </c>
      <c r="F12" s="21">
        <f t="shared" si="1"/>
        <v>24</v>
      </c>
    </row>
    <row r="13" spans="1:6" x14ac:dyDescent="0.3">
      <c r="A13" s="14">
        <v>44627</v>
      </c>
      <c r="B13" s="3">
        <v>851</v>
      </c>
      <c r="C13" s="3">
        <v>12750</v>
      </c>
      <c r="D13" s="29"/>
      <c r="E13" s="29">
        <f t="shared" si="0"/>
        <v>13601</v>
      </c>
      <c r="F13" s="21">
        <f t="shared" si="1"/>
        <v>87</v>
      </c>
    </row>
    <row r="14" spans="1:6" x14ac:dyDescent="0.3">
      <c r="A14" s="14">
        <v>44628</v>
      </c>
      <c r="B14" s="3">
        <v>850</v>
      </c>
      <c r="C14" s="3">
        <v>12751</v>
      </c>
      <c r="D14" s="29"/>
      <c r="E14" s="29">
        <f t="shared" si="0"/>
        <v>13601</v>
      </c>
      <c r="F14" s="21">
        <f t="shared" si="1"/>
        <v>0</v>
      </c>
    </row>
    <row r="15" spans="1:6" x14ac:dyDescent="0.3">
      <c r="A15" s="14">
        <v>44629</v>
      </c>
      <c r="B15" s="3">
        <v>844</v>
      </c>
      <c r="C15" s="3">
        <v>12800</v>
      </c>
      <c r="D15" s="29"/>
      <c r="E15" s="29">
        <f t="shared" si="0"/>
        <v>13644</v>
      </c>
      <c r="F15" s="21">
        <f t="shared" si="1"/>
        <v>43</v>
      </c>
    </row>
    <row r="16" spans="1:6" x14ac:dyDescent="0.3">
      <c r="A16" s="14">
        <v>44630</v>
      </c>
      <c r="B16" s="3">
        <v>856</v>
      </c>
      <c r="C16" s="3">
        <v>12780</v>
      </c>
      <c r="D16" s="29"/>
      <c r="E16" s="29">
        <f t="shared" si="0"/>
        <v>13636</v>
      </c>
      <c r="F16" s="21">
        <f t="shared" si="1"/>
        <v>-8</v>
      </c>
    </row>
    <row r="17" spans="1:11" x14ac:dyDescent="0.3">
      <c r="A17" s="14">
        <v>44631</v>
      </c>
      <c r="B17" s="3">
        <v>863</v>
      </c>
      <c r="C17" s="3">
        <v>12790</v>
      </c>
      <c r="D17" s="29"/>
      <c r="E17" s="29">
        <f t="shared" si="0"/>
        <v>13653</v>
      </c>
      <c r="F17" s="21">
        <f t="shared" si="1"/>
        <v>17</v>
      </c>
    </row>
    <row r="18" spans="1:11" x14ac:dyDescent="0.3">
      <c r="A18" s="14">
        <v>44632</v>
      </c>
      <c r="B18" s="3">
        <v>863</v>
      </c>
      <c r="C18" s="3">
        <v>12800</v>
      </c>
      <c r="D18" s="29"/>
      <c r="E18" s="29">
        <f t="shared" si="0"/>
        <v>13663</v>
      </c>
      <c r="F18" s="21">
        <f t="shared" si="1"/>
        <v>10</v>
      </c>
    </row>
    <row r="19" spans="1:11" x14ac:dyDescent="0.3">
      <c r="A19" s="14">
        <v>44633</v>
      </c>
      <c r="B19" s="3">
        <v>872</v>
      </c>
      <c r="C19" s="3">
        <v>12830</v>
      </c>
      <c r="D19" s="29"/>
      <c r="E19" s="29">
        <f t="shared" si="0"/>
        <v>13702</v>
      </c>
      <c r="F19" s="21">
        <f t="shared" si="1"/>
        <v>39</v>
      </c>
    </row>
    <row r="20" spans="1:11" x14ac:dyDescent="0.3">
      <c r="A20" s="14">
        <v>44634</v>
      </c>
      <c r="B20" s="3">
        <v>877</v>
      </c>
      <c r="C20" s="3">
        <v>12831</v>
      </c>
      <c r="D20" s="29"/>
      <c r="E20" s="29">
        <f t="shared" si="0"/>
        <v>13708</v>
      </c>
      <c r="F20" s="21">
        <f t="shared" si="1"/>
        <v>6</v>
      </c>
    </row>
    <row r="21" spans="1:11" x14ac:dyDescent="0.3">
      <c r="A21" s="14">
        <v>44635</v>
      </c>
      <c r="B21" s="3">
        <v>897</v>
      </c>
      <c r="C21" s="3">
        <v>12831</v>
      </c>
      <c r="D21" s="29"/>
      <c r="E21" s="29">
        <f t="shared" si="0"/>
        <v>13728</v>
      </c>
      <c r="F21" s="21">
        <f t="shared" si="1"/>
        <v>20</v>
      </c>
    </row>
    <row r="22" spans="1:11" x14ac:dyDescent="0.3">
      <c r="A22" s="14">
        <v>44636</v>
      </c>
      <c r="B22" s="3">
        <v>891</v>
      </c>
      <c r="C22" s="3">
        <v>12831</v>
      </c>
      <c r="D22" s="29"/>
      <c r="E22" s="29">
        <f t="shared" si="0"/>
        <v>13722</v>
      </c>
      <c r="F22" s="21">
        <f t="shared" si="1"/>
        <v>-6</v>
      </c>
    </row>
    <row r="23" spans="1:11" x14ac:dyDescent="0.3">
      <c r="A23" s="14">
        <v>44637</v>
      </c>
      <c r="B23" s="3">
        <v>894</v>
      </c>
      <c r="C23" s="3">
        <v>12831</v>
      </c>
      <c r="D23" s="29"/>
      <c r="E23" s="29">
        <f t="shared" si="0"/>
        <v>13725</v>
      </c>
      <c r="F23" s="21">
        <f t="shared" si="1"/>
        <v>3</v>
      </c>
    </row>
    <row r="24" spans="1:11" x14ac:dyDescent="0.3">
      <c r="A24" s="14">
        <v>44638</v>
      </c>
      <c r="B24" s="3">
        <v>920</v>
      </c>
      <c r="C24" s="3">
        <v>12831</v>
      </c>
      <c r="D24" s="29"/>
      <c r="E24" s="29">
        <f t="shared" si="0"/>
        <v>13751</v>
      </c>
      <c r="F24" s="21">
        <f t="shared" si="1"/>
        <v>26</v>
      </c>
    </row>
    <row r="25" spans="1:11" x14ac:dyDescent="0.3">
      <c r="A25" s="14">
        <v>44639</v>
      </c>
      <c r="B25" s="3">
        <v>925</v>
      </c>
      <c r="C25" s="3">
        <v>12831</v>
      </c>
      <c r="D25" s="29"/>
      <c r="E25" s="29">
        <f t="shared" si="0"/>
        <v>13756</v>
      </c>
      <c r="F25" s="21">
        <f t="shared" si="1"/>
        <v>5</v>
      </c>
    </row>
    <row r="26" spans="1:11" x14ac:dyDescent="0.3">
      <c r="A26" s="14">
        <v>44640</v>
      </c>
      <c r="B26" s="3">
        <v>936</v>
      </c>
      <c r="C26" s="3">
        <v>12831</v>
      </c>
      <c r="D26" s="29"/>
      <c r="E26" s="29">
        <f t="shared" si="0"/>
        <v>13767</v>
      </c>
      <c r="F26" s="21">
        <f t="shared" si="1"/>
        <v>11</v>
      </c>
    </row>
    <row r="27" spans="1:11" x14ac:dyDescent="0.3">
      <c r="A27" s="14">
        <v>44641</v>
      </c>
      <c r="B27" s="3">
        <v>934</v>
      </c>
      <c r="C27" s="3">
        <v>12831</v>
      </c>
      <c r="D27" s="29"/>
      <c r="E27" s="29">
        <f t="shared" si="0"/>
        <v>13765</v>
      </c>
      <c r="F27" s="21">
        <f t="shared" si="1"/>
        <v>-2</v>
      </c>
    </row>
    <row r="28" spans="1:11" x14ac:dyDescent="0.3">
      <c r="A28" s="14">
        <v>44642</v>
      </c>
      <c r="B28" s="3">
        <v>933</v>
      </c>
      <c r="C28" s="3">
        <v>12831</v>
      </c>
      <c r="D28" s="29"/>
      <c r="E28" s="29">
        <f t="shared" si="0"/>
        <v>13764</v>
      </c>
      <c r="F28" s="21">
        <f t="shared" si="1"/>
        <v>-1</v>
      </c>
    </row>
    <row r="29" spans="1:11" x14ac:dyDescent="0.3">
      <c r="A29" s="14">
        <v>44643</v>
      </c>
      <c r="B29" s="3">
        <v>948</v>
      </c>
      <c r="C29" s="3">
        <v>12831</v>
      </c>
      <c r="D29" s="29"/>
      <c r="E29" s="29">
        <f t="shared" si="0"/>
        <v>13779</v>
      </c>
      <c r="F29" s="21">
        <f t="shared" si="1"/>
        <v>15</v>
      </c>
    </row>
    <row r="30" spans="1:11" ht="15" customHeight="1" x14ac:dyDescent="0.3">
      <c r="A30" s="14">
        <v>44644</v>
      </c>
      <c r="B30" s="3">
        <v>973</v>
      </c>
      <c r="C30" s="3">
        <v>12831</v>
      </c>
      <c r="D30" s="29"/>
      <c r="E30" s="29">
        <f t="shared" si="0"/>
        <v>13804</v>
      </c>
      <c r="F30" s="21">
        <f t="shared" si="1"/>
        <v>25</v>
      </c>
    </row>
    <row r="31" spans="1:11" x14ac:dyDescent="0.3">
      <c r="A31" s="14">
        <v>44645</v>
      </c>
      <c r="B31" s="3">
        <v>966</v>
      </c>
      <c r="C31" s="3">
        <v>12900</v>
      </c>
      <c r="D31" s="29"/>
      <c r="E31" s="29">
        <f t="shared" si="0"/>
        <v>13866</v>
      </c>
      <c r="F31" s="21">
        <f t="shared" si="1"/>
        <v>62</v>
      </c>
      <c r="H31" s="50"/>
      <c r="I31" s="50"/>
      <c r="J31" s="50"/>
      <c r="K31" s="50"/>
    </row>
    <row r="32" spans="1:11" x14ac:dyDescent="0.3">
      <c r="A32" s="14">
        <v>44646</v>
      </c>
      <c r="B32" s="3">
        <v>933</v>
      </c>
      <c r="C32" s="3">
        <v>12920</v>
      </c>
      <c r="D32" s="29"/>
      <c r="E32" s="29">
        <f t="shared" si="0"/>
        <v>13853</v>
      </c>
      <c r="F32" s="21">
        <f t="shared" si="1"/>
        <v>-13</v>
      </c>
      <c r="H32" s="50"/>
      <c r="I32" s="50"/>
      <c r="J32" s="50"/>
      <c r="K32" s="50"/>
    </row>
    <row r="33" spans="1:11" x14ac:dyDescent="0.3">
      <c r="A33" s="14">
        <v>44647</v>
      </c>
      <c r="B33" s="3">
        <v>917</v>
      </c>
      <c r="C33" s="3">
        <v>12920</v>
      </c>
      <c r="D33" s="29"/>
      <c r="E33" s="29">
        <f t="shared" si="0"/>
        <v>13837</v>
      </c>
      <c r="F33" s="21">
        <f t="shared" si="1"/>
        <v>-16</v>
      </c>
      <c r="H33" s="50"/>
      <c r="I33" s="50"/>
      <c r="J33" s="50"/>
      <c r="K33" s="50"/>
    </row>
    <row r="34" spans="1:11" x14ac:dyDescent="0.3">
      <c r="A34" s="14">
        <v>44648</v>
      </c>
      <c r="B34" s="3">
        <v>938</v>
      </c>
      <c r="C34" s="3">
        <v>12920</v>
      </c>
      <c r="D34" s="29"/>
      <c r="E34" s="29">
        <f t="shared" si="0"/>
        <v>13858</v>
      </c>
      <c r="F34" s="21">
        <f t="shared" si="1"/>
        <v>21</v>
      </c>
      <c r="H34" s="50"/>
      <c r="I34" s="50"/>
      <c r="J34" s="50"/>
      <c r="K34" s="50"/>
    </row>
    <row r="35" spans="1:11" ht="15" customHeight="1" x14ac:dyDescent="0.3">
      <c r="A35" s="14">
        <v>44649</v>
      </c>
      <c r="B35" s="3">
        <v>934</v>
      </c>
      <c r="C35" s="3">
        <v>12920</v>
      </c>
      <c r="D35" s="29"/>
      <c r="E35" s="29">
        <f t="shared" si="0"/>
        <v>13854</v>
      </c>
      <c r="F35" s="21">
        <f t="shared" si="1"/>
        <v>-4</v>
      </c>
      <c r="H35" s="40"/>
      <c r="I35" s="24"/>
      <c r="J35" s="24"/>
      <c r="K35" s="24"/>
    </row>
    <row r="36" spans="1:11" x14ac:dyDescent="0.3">
      <c r="A36" s="14">
        <v>44650</v>
      </c>
      <c r="B36" s="3">
        <v>938</v>
      </c>
      <c r="C36" s="3">
        <v>12920</v>
      </c>
      <c r="D36" s="29"/>
      <c r="E36" s="29">
        <f t="shared" si="0"/>
        <v>13858</v>
      </c>
      <c r="F36" s="21">
        <f t="shared" si="1"/>
        <v>4</v>
      </c>
      <c r="H36" s="40"/>
      <c r="I36" s="24"/>
      <c r="J36" s="24"/>
      <c r="K36" s="24"/>
    </row>
    <row r="37" spans="1:11" ht="15" thickBot="1" x14ac:dyDescent="0.35">
      <c r="A37" s="14">
        <v>44651</v>
      </c>
      <c r="B37" s="20">
        <v>934</v>
      </c>
      <c r="C37" s="20">
        <v>12920</v>
      </c>
      <c r="D37" s="29"/>
      <c r="E37" s="29">
        <f t="shared" si="0"/>
        <v>13854</v>
      </c>
      <c r="F37" s="21">
        <f t="shared" si="1"/>
        <v>-4</v>
      </c>
      <c r="I37" s="25"/>
      <c r="J37" s="25"/>
      <c r="K37" s="25"/>
    </row>
    <row r="38" spans="1:11" x14ac:dyDescent="0.3">
      <c r="A38" s="4"/>
      <c r="B38" s="4">
        <f>SUM(B7:B37)</f>
        <v>27710</v>
      </c>
      <c r="C38" s="4">
        <f>SUM(C7:C37)</f>
        <v>396728</v>
      </c>
      <c r="D38" s="4">
        <f>SUM(D7:D37)</f>
        <v>0</v>
      </c>
      <c r="E38" s="4">
        <f>SUM(E7:E37)</f>
        <v>424438</v>
      </c>
      <c r="F38" s="5"/>
      <c r="I38" s="25"/>
      <c r="J38" s="25"/>
      <c r="K38" s="25"/>
    </row>
    <row r="39" spans="1:11" ht="15.6" x14ac:dyDescent="0.3">
      <c r="A39" s="18"/>
      <c r="B39" s="33">
        <f>B38/$A$2</f>
        <v>893.87096774193549</v>
      </c>
      <c r="C39" s="33">
        <f>C38/$A$2</f>
        <v>12797.677419354839</v>
      </c>
      <c r="D39" s="33">
        <f>D38/$A$2</f>
        <v>0</v>
      </c>
      <c r="E39" s="33">
        <f>E38/$A$2</f>
        <v>13691.548387096775</v>
      </c>
      <c r="F39" s="34" t="s">
        <v>38</v>
      </c>
      <c r="G39" s="41"/>
      <c r="I39"/>
      <c r="K39"/>
    </row>
    <row r="42" spans="1:11" ht="18" x14ac:dyDescent="0.3">
      <c r="A42" s="51" t="s">
        <v>37</v>
      </c>
      <c r="B42" s="51"/>
      <c r="C42" s="51"/>
      <c r="D42"/>
      <c r="E42"/>
      <c r="F42"/>
      <c r="I42"/>
    </row>
    <row r="43" spans="1:11" x14ac:dyDescent="0.3">
      <c r="A43" s="32"/>
      <c r="B43" s="32"/>
      <c r="C43" s="32"/>
      <c r="D43"/>
      <c r="E43"/>
      <c r="F43"/>
      <c r="I43"/>
    </row>
    <row r="44" spans="1:11" x14ac:dyDescent="0.3">
      <c r="A44" s="26" t="s">
        <v>29</v>
      </c>
      <c r="B44" s="26" t="s">
        <v>30</v>
      </c>
      <c r="C44" s="26" t="s">
        <v>31</v>
      </c>
      <c r="D44" s="37" t="s">
        <v>32</v>
      </c>
      <c r="E44" s="37" t="s">
        <v>33</v>
      </c>
      <c r="F44" s="37" t="s">
        <v>3</v>
      </c>
      <c r="G44" s="37" t="s">
        <v>23</v>
      </c>
      <c r="H44" s="37" t="s">
        <v>24</v>
      </c>
      <c r="I44" s="37" t="s">
        <v>34</v>
      </c>
    </row>
    <row r="45" spans="1:11" s="35" customFormat="1" ht="28.8" x14ac:dyDescent="0.3">
      <c r="A45" s="35" t="s">
        <v>35</v>
      </c>
      <c r="B45" s="36" t="s">
        <v>40</v>
      </c>
      <c r="C45" s="35" t="s">
        <v>2</v>
      </c>
      <c r="D45" s="38">
        <v>0.99</v>
      </c>
      <c r="E45" s="38">
        <v>4.99</v>
      </c>
      <c r="F45" s="39">
        <v>42736</v>
      </c>
      <c r="G45" s="38">
        <v>805</v>
      </c>
      <c r="H45" s="42">
        <v>10878.025806451613</v>
      </c>
      <c r="I45" s="43">
        <f>H45+G45</f>
        <v>11683.025806451613</v>
      </c>
    </row>
    <row r="46" spans="1:11" s="35" customFormat="1" ht="28.8" x14ac:dyDescent="0.3">
      <c r="A46" s="35" t="s">
        <v>36</v>
      </c>
      <c r="B46" s="36" t="s">
        <v>39</v>
      </c>
      <c r="C46" s="35" t="s">
        <v>2</v>
      </c>
      <c r="D46" s="38">
        <v>0.99</v>
      </c>
      <c r="E46" s="38">
        <v>4.99</v>
      </c>
      <c r="F46" s="39">
        <v>43054</v>
      </c>
      <c r="G46" s="38">
        <v>89</v>
      </c>
      <c r="H46" s="42">
        <v>1919.6516129032257</v>
      </c>
      <c r="I46" s="47">
        <f>H46+G46</f>
        <v>2008.6516129032257</v>
      </c>
    </row>
    <row r="47" spans="1:11" x14ac:dyDescent="0.3">
      <c r="A47" s="31"/>
      <c r="B47" s="31"/>
      <c r="C47" s="31"/>
      <c r="D47" s="31"/>
      <c r="E47" s="31"/>
      <c r="F47" s="31"/>
      <c r="G47" s="44">
        <f>SUM(G45:G46)</f>
        <v>894</v>
      </c>
      <c r="H47" s="45">
        <f>C39</f>
        <v>12797.677419354839</v>
      </c>
      <c r="I47" s="46">
        <f>SUM(I45:I46)</f>
        <v>13691.677419354839</v>
      </c>
    </row>
    <row r="48" spans="1:11" x14ac:dyDescent="0.3">
      <c r="A48" s="50" t="s">
        <v>20</v>
      </c>
      <c r="B48" s="50"/>
      <c r="C48" s="50"/>
      <c r="D48" s="50"/>
    </row>
    <row r="49" spans="1:8" x14ac:dyDescent="0.3">
      <c r="A49" s="50"/>
      <c r="B49" s="50"/>
      <c r="C49" s="50"/>
      <c r="D49" s="50"/>
    </row>
    <row r="50" spans="1:8" x14ac:dyDescent="0.3">
      <c r="A50" s="50"/>
      <c r="B50" s="50"/>
      <c r="C50" s="50"/>
      <c r="D50" s="50"/>
    </row>
    <row r="51" spans="1:8" x14ac:dyDescent="0.3">
      <c r="A51" s="50"/>
      <c r="B51" s="50"/>
      <c r="C51" s="50"/>
      <c r="D51" s="50"/>
      <c r="H51" s="25" t="s">
        <v>26</v>
      </c>
    </row>
  </sheetData>
  <mergeCells count="3">
    <mergeCell ref="H31:K34"/>
    <mergeCell ref="A48:D51"/>
    <mergeCell ref="A42:C42"/>
  </mergeCells>
  <pageMargins left="0.70866141732283472" right="0.70866141732283472" top="0.78740157480314965" bottom="0.78740157480314965" header="0.31496062992125984" footer="0.31496062992125984"/>
  <pageSetup paperSize="9" scale="53" orientation="landscape" horizontalDpi="4294967293" verticalDpi="0" r:id="rId1"/>
  <headerFooter>
    <oddHeader>&amp;A</oddHeader>
    <oddFooter>Seite &amp;P von &amp;N</oddFooter>
  </headerFooter>
  <ignoredErrors>
    <ignoredError sqref="E7:E37"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Anleitung Meldedatei Abo NR</vt:lpstr>
      <vt:lpstr>Muster Meldedatei Abo NR</vt:lpstr>
      <vt:lpstr>'Anleitung Meldedatei Abo NR'!Druckbereich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Rüdiger, Birgit</dc:creator>
  <cp:lastModifiedBy>Anne Dames</cp:lastModifiedBy>
  <cp:lastPrinted>2022-04-06T08:49:35Z</cp:lastPrinted>
  <dcterms:created xsi:type="dcterms:W3CDTF">2020-04-02T11:13:46Z</dcterms:created>
  <dcterms:modified xsi:type="dcterms:W3CDTF">2022-04-06T08:49:49Z</dcterms:modified>
</cp:coreProperties>
</file>